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07"/>
  <workbookPr defaultThemeVersion="166925"/>
  <mc:AlternateContent xmlns:mc="http://schemas.openxmlformats.org/markup-compatibility/2006">
    <mc:Choice Requires="x15">
      <x15ac:absPath xmlns:x15ac="http://schemas.microsoft.com/office/spreadsheetml/2010/11/ac" url="https://arup.sharepoint.com/sites/UNDPLEDEasternEuropeanandAsianCities/Shared Documents/General/04 Deliverables/D 3.3 Learning document LEDP/Toolbox/5 - Actions selection and planning/"/>
    </mc:Choice>
  </mc:AlternateContent>
  <xr:revisionPtr revIDLastSave="0" documentId="8_{210FBE87-B5FD-47C9-A8E4-4CC0BD81A9D4}" xr6:coauthVersionLast="47" xr6:coauthVersionMax="47" xr10:uidLastSave="{00000000-0000-0000-0000-000000000000}"/>
  <bookViews>
    <workbookView xWindow="-110" yWindow="-18110" windowWidth="29020" windowHeight="17620" xr2:uid="{BE8DE7B9-2E1D-421B-809E-EB378051BD1F}"/>
  </bookViews>
  <sheets>
    <sheet name="Overview_READ ME &gt;&gt;" sheetId="1" r:id="rId1"/>
    <sheet name="1. Sift &gt;" sheetId="8" r:id="rId2"/>
    <sheet name="2. Criteria definition &gt;" sheetId="10" r:id="rId3"/>
    <sheet name="3. Assessment &gt;" sheetId="9" r:id="rId4"/>
    <sheet name="Results" sheetId="6" r:id="rId5"/>
    <sheet name="Lists" sheetId="2" state="hidden" r:id="rId6"/>
  </sheets>
  <definedNames>
    <definedName name="ApprCriteria">'2. Criteria definition &gt;'!$E$7</definedName>
    <definedName name="MaxScore">'2. Criteria definition &gt;'!$G$10</definedName>
    <definedName name="TSCriteria">'2. Criteria definition &gt;'!$B$7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6" i="8" l="1"/>
  <c r="F25" i="8"/>
  <c r="F24" i="8"/>
  <c r="F23" i="8"/>
  <c r="F22" i="8"/>
  <c r="F21" i="8"/>
  <c r="F20" i="8"/>
  <c r="F19" i="8"/>
  <c r="F18" i="8"/>
  <c r="F17" i="8"/>
  <c r="F16" i="8"/>
  <c r="F15" i="8"/>
  <c r="F14" i="8"/>
  <c r="F13" i="8"/>
  <c r="F12" i="8"/>
  <c r="F11" i="8"/>
  <c r="F10" i="8"/>
  <c r="F9" i="8"/>
  <c r="F8" i="8"/>
  <c r="F7" i="8"/>
  <c r="F6" i="8"/>
  <c r="J5" i="6" l="1"/>
  <c r="K5" i="6"/>
  <c r="X26" i="9"/>
  <c r="X25" i="9"/>
  <c r="X24" i="9"/>
  <c r="X23" i="9"/>
  <c r="X22" i="9"/>
  <c r="X21" i="9"/>
  <c r="X20" i="9"/>
  <c r="X19" i="9"/>
  <c r="X18" i="9"/>
  <c r="X17" i="9"/>
  <c r="X16" i="9"/>
  <c r="X15" i="9"/>
  <c r="X14" i="9"/>
  <c r="X13" i="9"/>
  <c r="X12" i="9"/>
  <c r="X11" i="9"/>
  <c r="X10" i="9"/>
  <c r="X9" i="9"/>
  <c r="X8" i="9"/>
  <c r="X7" i="9"/>
  <c r="R12" i="9"/>
  <c r="R11" i="9"/>
  <c r="R10" i="9"/>
  <c r="R9" i="9"/>
  <c r="R8" i="9"/>
  <c r="R7" i="9"/>
  <c r="G5" i="9"/>
  <c r="S5" i="9"/>
  <c r="W6" i="9"/>
  <c r="V6" i="9"/>
  <c r="U6" i="9"/>
  <c r="T6" i="9"/>
  <c r="S6" i="9"/>
  <c r="R26" i="9"/>
  <c r="R25" i="9"/>
  <c r="R24" i="9"/>
  <c r="R23" i="9"/>
  <c r="R22" i="9"/>
  <c r="R21" i="9"/>
  <c r="R20" i="9"/>
  <c r="R19" i="9"/>
  <c r="R18" i="9"/>
  <c r="R17" i="9"/>
  <c r="R16" i="9"/>
  <c r="R15" i="9"/>
  <c r="R14" i="9"/>
  <c r="R13" i="9"/>
  <c r="T25" i="8" l="1"/>
  <c r="T24" i="8"/>
  <c r="T23" i="8"/>
  <c r="T22" i="8"/>
  <c r="T21" i="8"/>
  <c r="T20" i="8"/>
  <c r="T19" i="8"/>
  <c r="T18" i="8"/>
  <c r="T17" i="8"/>
  <c r="T16" i="8"/>
  <c r="T15" i="8"/>
  <c r="T14" i="8"/>
  <c r="T13" i="8"/>
  <c r="T12" i="8"/>
  <c r="T11" i="8"/>
  <c r="T10" i="8"/>
  <c r="T9" i="8"/>
  <c r="T8" i="8"/>
  <c r="T7" i="8"/>
  <c r="J6" i="9" l="1"/>
  <c r="I6" i="9"/>
  <c r="B10" i="10"/>
  <c r="B11" i="10" s="1"/>
  <c r="B12" i="10" s="1"/>
  <c r="B13" i="10" s="1"/>
  <c r="B14" i="10" s="1"/>
  <c r="B15" i="10" s="1"/>
  <c r="B16" i="10" s="1"/>
  <c r="B17" i="10" s="1"/>
  <c r="B18" i="10" s="1"/>
  <c r="B19" i="10" s="1"/>
  <c r="M5" i="6" l="1"/>
  <c r="E5" i="6"/>
  <c r="D5" i="6"/>
  <c r="C3" i="6"/>
  <c r="C23" i="9"/>
  <c r="C24" i="9" l="1"/>
  <c r="D24" i="9" s="1"/>
  <c r="C9" i="9"/>
  <c r="D9" i="9" s="1"/>
  <c r="C17" i="9"/>
  <c r="D17" i="9" s="1"/>
  <c r="C25" i="9"/>
  <c r="D25" i="9" s="1"/>
  <c r="C8" i="9"/>
  <c r="D8" i="9" s="1"/>
  <c r="C10" i="9"/>
  <c r="D10" i="9" s="1"/>
  <c r="C18" i="9"/>
  <c r="D18" i="9" s="1"/>
  <c r="C26" i="9"/>
  <c r="D26" i="9" s="1"/>
  <c r="C16" i="9"/>
  <c r="D16" i="9" s="1"/>
  <c r="C11" i="9"/>
  <c r="D11" i="9" s="1"/>
  <c r="C19" i="9"/>
  <c r="D19" i="9" s="1"/>
  <c r="C7" i="9"/>
  <c r="C12" i="9"/>
  <c r="D12" i="9" s="1"/>
  <c r="C20" i="9"/>
  <c r="D20" i="9" s="1"/>
  <c r="C13" i="9"/>
  <c r="D13" i="9" s="1"/>
  <c r="C21" i="9"/>
  <c r="D21" i="9" s="1"/>
  <c r="C14" i="9"/>
  <c r="D14" i="9" s="1"/>
  <c r="C22" i="9"/>
  <c r="D22" i="9" s="1"/>
  <c r="C15" i="9"/>
  <c r="D15" i="9" s="1"/>
  <c r="D23" i="9"/>
  <c r="Q6" i="9"/>
  <c r="P6" i="9"/>
  <c r="O6" i="9"/>
  <c r="N6" i="9"/>
  <c r="M6" i="9"/>
  <c r="L6" i="9"/>
  <c r="K6" i="9"/>
  <c r="H6" i="9"/>
  <c r="G6" i="9"/>
  <c r="D7" i="9" l="1"/>
  <c r="B3" i="10"/>
  <c r="C3" i="9"/>
  <c r="C3" i="8"/>
  <c r="F20" i="9" l="1"/>
  <c r="F18" i="9"/>
  <c r="F21" i="9"/>
  <c r="F12" i="9" l="1"/>
  <c r="F7" i="9"/>
  <c r="F9" i="9"/>
  <c r="F10" i="9"/>
  <c r="F11" i="9"/>
  <c r="F13" i="9"/>
  <c r="F23" i="9"/>
  <c r="F15" i="9"/>
  <c r="F25" i="9"/>
  <c r="F8" i="9"/>
  <c r="F17" i="9"/>
  <c r="F14" i="9"/>
  <c r="F16" i="9"/>
  <c r="F19" i="9"/>
  <c r="F22" i="9"/>
  <c r="F24" i="9"/>
  <c r="F26" i="9"/>
  <c r="I6" i="6" l="1"/>
  <c r="D6" i="6" s="1"/>
  <c r="I7" i="6"/>
  <c r="D7" i="6" s="1"/>
  <c r="M7" i="6" s="1"/>
  <c r="I14" i="6"/>
  <c r="D14" i="6" s="1"/>
  <c r="M14" i="6" s="1"/>
  <c r="I20" i="6"/>
  <c r="D20" i="6" s="1"/>
  <c r="M20" i="6" s="1"/>
  <c r="I8" i="6"/>
  <c r="D8" i="6" s="1"/>
  <c r="M8" i="6" s="1"/>
  <c r="I15" i="6"/>
  <c r="D15" i="6" s="1"/>
  <c r="M15" i="6" s="1"/>
  <c r="I24" i="6"/>
  <c r="D24" i="6" s="1"/>
  <c r="M24" i="6" s="1"/>
  <c r="I21" i="6"/>
  <c r="D21" i="6" s="1"/>
  <c r="M21" i="6" s="1"/>
  <c r="I25" i="6"/>
  <c r="D25" i="6" s="1"/>
  <c r="M25" i="6" s="1"/>
  <c r="I19" i="6"/>
  <c r="I13" i="6"/>
  <c r="I12" i="6"/>
  <c r="I11" i="6"/>
  <c r="I9" i="6"/>
  <c r="I23" i="6"/>
  <c r="I17" i="6"/>
  <c r="I18" i="6"/>
  <c r="I10" i="6"/>
  <c r="I16" i="6"/>
  <c r="I22" i="6"/>
  <c r="L21" i="6" l="1"/>
  <c r="G21" i="6"/>
  <c r="L15" i="6"/>
  <c r="G15" i="6"/>
  <c r="L20" i="6"/>
  <c r="G20" i="6"/>
  <c r="L14" i="6"/>
  <c r="G14" i="6"/>
  <c r="L24" i="6"/>
  <c r="G24" i="6"/>
  <c r="L8" i="6"/>
  <c r="G8" i="6"/>
  <c r="L7" i="6"/>
  <c r="G7" i="6"/>
  <c r="L25" i="6"/>
  <c r="G25" i="6"/>
  <c r="L6" i="6"/>
  <c r="G6" i="6"/>
  <c r="H21" i="6"/>
  <c r="F21" i="6"/>
  <c r="H24" i="6"/>
  <c r="F24" i="6"/>
  <c r="H15" i="6"/>
  <c r="F15" i="6"/>
  <c r="H8" i="6"/>
  <c r="F8" i="6"/>
  <c r="F7" i="6"/>
  <c r="H20" i="6"/>
  <c r="F20" i="6"/>
  <c r="H25" i="6"/>
  <c r="F25" i="6"/>
  <c r="H14" i="6"/>
  <c r="F14" i="6"/>
  <c r="F6" i="6"/>
  <c r="H6" i="6"/>
  <c r="H7" i="6"/>
  <c r="E6" i="6"/>
  <c r="D16" i="6"/>
  <c r="M16" i="6" s="1"/>
  <c r="D10" i="6"/>
  <c r="M10" i="6" s="1"/>
  <c r="D19" i="6"/>
  <c r="M19" i="6" s="1"/>
  <c r="D18" i="6"/>
  <c r="M18" i="6" s="1"/>
  <c r="D17" i="6"/>
  <c r="M17" i="6" s="1"/>
  <c r="D9" i="6"/>
  <c r="M9" i="6" s="1"/>
  <c r="D12" i="6"/>
  <c r="M12" i="6" s="1"/>
  <c r="D23" i="6"/>
  <c r="M23" i="6" s="1"/>
  <c r="D22" i="6"/>
  <c r="M22" i="6" s="1"/>
  <c r="D11" i="6"/>
  <c r="M11" i="6" s="1"/>
  <c r="D13" i="6"/>
  <c r="M13" i="6" s="1"/>
  <c r="E7" i="6"/>
  <c r="E21" i="6"/>
  <c r="K14" i="6"/>
  <c r="J6" i="6"/>
  <c r="J20" i="6"/>
  <c r="J15" i="6"/>
  <c r="K20" i="6"/>
  <c r="E14" i="6"/>
  <c r="J14" i="6"/>
  <c r="E20" i="6"/>
  <c r="J24" i="6"/>
  <c r="E15" i="6"/>
  <c r="K8" i="6"/>
  <c r="E8" i="6"/>
  <c r="J8" i="6"/>
  <c r="K15" i="6"/>
  <c r="E24" i="6"/>
  <c r="E25" i="6"/>
  <c r="J21" i="6"/>
  <c r="K21" i="6"/>
  <c r="J25" i="6"/>
  <c r="J7" i="6"/>
  <c r="K25" i="6"/>
  <c r="K24" i="6"/>
  <c r="K7" i="6"/>
  <c r="K6" i="6"/>
  <c r="M6" i="6"/>
  <c r="L11" i="6" l="1"/>
  <c r="G11" i="6"/>
  <c r="L10" i="6"/>
  <c r="G10" i="6"/>
  <c r="L22" i="6"/>
  <c r="G22" i="6"/>
  <c r="L23" i="6"/>
  <c r="G23" i="6"/>
  <c r="L17" i="6"/>
  <c r="G17" i="6"/>
  <c r="L16" i="6"/>
  <c r="G16" i="6"/>
  <c r="L18" i="6"/>
  <c r="G18" i="6"/>
  <c r="L12" i="6"/>
  <c r="G12" i="6"/>
  <c r="L9" i="6"/>
  <c r="G9" i="6"/>
  <c r="L13" i="6"/>
  <c r="G13" i="6"/>
  <c r="L19" i="6"/>
  <c r="G19" i="6"/>
  <c r="H17" i="6"/>
  <c r="F17" i="6"/>
  <c r="F18" i="6"/>
  <c r="F13" i="6"/>
  <c r="F11" i="6"/>
  <c r="F10" i="6"/>
  <c r="H16" i="6"/>
  <c r="F16" i="6"/>
  <c r="H12" i="6"/>
  <c r="F12" i="6"/>
  <c r="H22" i="6"/>
  <c r="F22" i="6"/>
  <c r="F23" i="6"/>
  <c r="K9" i="6"/>
  <c r="F9" i="6"/>
  <c r="F19" i="6"/>
  <c r="E10" i="6"/>
  <c r="H10" i="6"/>
  <c r="J11" i="6"/>
  <c r="H11" i="6"/>
  <c r="J23" i="6"/>
  <c r="H23" i="6"/>
  <c r="E9" i="6"/>
  <c r="H9" i="6"/>
  <c r="E18" i="6"/>
  <c r="H18" i="6"/>
  <c r="J13" i="6"/>
  <c r="H13" i="6"/>
  <c r="E19" i="6"/>
  <c r="H19" i="6"/>
  <c r="K17" i="6"/>
  <c r="K19" i="6"/>
  <c r="K18" i="6"/>
  <c r="J17" i="6"/>
  <c r="J19" i="6"/>
  <c r="J9" i="6"/>
  <c r="K13" i="6"/>
  <c r="E13" i="6"/>
  <c r="J10" i="6"/>
  <c r="J12" i="6"/>
  <c r="J22" i="6"/>
  <c r="K11" i="6"/>
  <c r="K22" i="6"/>
  <c r="E11" i="6"/>
  <c r="E16" i="6"/>
  <c r="K10" i="6"/>
  <c r="K23" i="6"/>
  <c r="K12" i="6"/>
  <c r="E12" i="6"/>
  <c r="J18" i="6"/>
  <c r="J16" i="6"/>
  <c r="K16" i="6"/>
  <c r="E23" i="6"/>
  <c r="E17" i="6"/>
  <c r="E2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tc={194EADE3-AFD3-4979-B339-9A168FE8348A}</author>
  </authors>
  <commentList>
    <comment ref="I5" authorId="0" shapeId="0" xr:uid="{194EADE3-AFD3-4979-B339-9A168FE8348A}">
      <text>
        <t>[Threaded comment]
Your version of Excel allows you to read this threaded comment; however, any edits to it will get removed if the file is opened in a newer version of Excel. Learn more: https://go.microsoft.com/fwlink/?linkid=870924
Comment:
    Projects might be longer-term but the action in LEDP should focus on shorter-term action, e.g. for an infrastructure project, action should be the feasibility study within 3-years to prepare longer term investment</t>
      </text>
    </comment>
  </commentList>
</comments>
</file>

<file path=xl/sharedStrings.xml><?xml version="1.0" encoding="utf-8"?>
<sst xmlns="http://schemas.openxmlformats.org/spreadsheetml/2006/main" count="158" uniqueCount="67">
  <si>
    <t>PRIORITISATION TOOL</t>
  </si>
  <si>
    <t>M4EG KEY REQUIREMENTS</t>
  </si>
  <si>
    <t>STATUS</t>
  </si>
  <si>
    <t>FUNDING</t>
  </si>
  <si>
    <t>LEDP INTERVENTION THEMES</t>
  </si>
  <si>
    <t>VISION &amp; STRATEGY</t>
  </si>
  <si>
    <t>CLIMATE</t>
  </si>
  <si>
    <t>TIME-HORIZON</t>
  </si>
  <si>
    <t>CO-CREATION</t>
  </si>
  <si>
    <t>PROJECT STATUS</t>
  </si>
  <si>
    <t>CO-FUNDING</t>
  </si>
  <si>
    <t>LOCAL ECONOMY AND BUSINESS PERFORMANCE</t>
  </si>
  <si>
    <t>QUALITY OF INFRASTRUCTURE</t>
  </si>
  <si>
    <t>SUSTAINABILITY, ENVIRONMENT AND BIODIVERSITY RESILIENCE</t>
  </si>
  <si>
    <t>QUALITY OF PLACE</t>
  </si>
  <si>
    <t>EDUCATION AND SKILLS</t>
  </si>
  <si>
    <t>PRESENCE OF NEW AND INNOVATIVE INDUSTRIES</t>
  </si>
  <si>
    <t>MUNICIPAL SERVICES</t>
  </si>
  <si>
    <t>ACTION MEETS AT LEAST ONE INTERVENTION THEME</t>
  </si>
  <si>
    <t>GEOGRAPHY</t>
  </si>
  <si>
    <t>ACTIONS</t>
  </si>
  <si>
    <t>DESCRIPTION</t>
  </si>
  <si>
    <t>Total cost</t>
  </si>
  <si>
    <t xml:space="preserve">Does the action broadly fit with the municipality’s vision and strategy? </t>
  </si>
  <si>
    <t>The action contributes to reducing carbon emissions or at least the project does not significantly contribute to growing carbon emissions</t>
  </si>
  <si>
    <t>Is the action implementable in the next 3 years?</t>
  </si>
  <si>
    <t xml:space="preserve">Does the action broadly fit with the stakeholders and communty priorities? </t>
  </si>
  <si>
    <t>Is this action 'ready-to-go' and in a position to be fast-tracked after plan agreement?</t>
  </si>
  <si>
    <r>
      <t xml:space="preserve">Does the action present opportunities for co-funding or match funding?
</t>
    </r>
    <r>
      <rPr>
        <b/>
        <sz val="10"/>
        <color theme="1" tint="0.34998626667073579"/>
        <rFont val="Calibri (Body)"/>
      </rPr>
      <t>This is not a requirement</t>
    </r>
    <r>
      <rPr>
        <sz val="10"/>
        <color theme="1" tint="0.34998626667073579"/>
        <rFont val="Calibri (Body)"/>
      </rPr>
      <t>.</t>
    </r>
  </si>
  <si>
    <t>Action name</t>
  </si>
  <si>
    <t>Action description.</t>
  </si>
  <si>
    <t>Yes</t>
  </si>
  <si>
    <t>No</t>
  </si>
  <si>
    <t>x</t>
  </si>
  <si>
    <r>
      <t xml:space="preserve">Please provide below a list of </t>
    </r>
    <r>
      <rPr>
        <b/>
        <u/>
        <sz val="10"/>
        <color theme="1"/>
        <rFont val="Calibri (Body)"/>
      </rPr>
      <t>up to</t>
    </r>
    <r>
      <rPr>
        <b/>
        <sz val="10"/>
        <color theme="1"/>
        <rFont val="Calibri (Body)"/>
      </rPr>
      <t xml:space="preserve"> 11 criteria specific to your municipality's objectives, against which each of your proposed actions should be assessed. </t>
    </r>
    <r>
      <rPr>
        <i/>
        <sz val="10"/>
        <color theme="1"/>
        <rFont val="Calibri (Body)"/>
      </rPr>
      <t>Note that if some rows are not used, they will not affect the scoring in the Assessment tab.</t>
    </r>
  </si>
  <si>
    <t>Below is a list of 5 public investment appraisal criteria commonly used by external donnors. These criteria are recommended for use by the municipalities in this assessment, but can be tailored to the municipality's specific actions appraisal needs.</t>
  </si>
  <si>
    <t>MUNICIPALITY SPECIFIC CRITERIA</t>
  </si>
  <si>
    <t>M4EG SPECIFIC CRITERIA</t>
  </si>
  <si>
    <t>Criteria 1</t>
  </si>
  <si>
    <t>Alignment with EU Green Deal, national and regional objectives</t>
  </si>
  <si>
    <t>Criteria 2</t>
  </si>
  <si>
    <t>Expected wider benefits to the society (potential job creation, potential reduction in operating expenditures, increased wellbeing…)</t>
  </si>
  <si>
    <t>Criteria 3</t>
  </si>
  <si>
    <t>Financial feasibility (approximative costs, funding sources and revenues)</t>
  </si>
  <si>
    <t>Criteria 4</t>
  </si>
  <si>
    <t>Operational feasibility (governance, skills and human ressources necessary for the action)</t>
  </si>
  <si>
    <t>Criteria 5</t>
  </si>
  <si>
    <t>Stakeholder support</t>
  </si>
  <si>
    <t>Criteria 6</t>
  </si>
  <si>
    <t>Criteria 7</t>
  </si>
  <si>
    <t>Criteria 8</t>
  </si>
  <si>
    <t>Criteria 9</t>
  </si>
  <si>
    <t>Criteria 10</t>
  </si>
  <si>
    <t>Criteria 11</t>
  </si>
  <si>
    <t>Scoring scale: 1 to 5</t>
  </si>
  <si>
    <t>SCORING CRITERIA &gt;&gt;</t>
  </si>
  <si>
    <t>SCORING RATIONALE / COMMENTS</t>
  </si>
  <si>
    <t>OVERALL SCORE</t>
  </si>
  <si>
    <t>Score</t>
  </si>
  <si>
    <t xml:space="preserve"> </t>
  </si>
  <si>
    <t>RANK</t>
  </si>
  <si>
    <t>READY-TO-GO?</t>
  </si>
  <si>
    <t>PROJECT FALLS WITHIN THE LEDP THEMES FRAMEWORK</t>
  </si>
  <si>
    <t>ASSESSMENT SCORING RATIONALE</t>
  </si>
  <si>
    <t>OVERALL ASSESSMENT SCORE</t>
  </si>
  <si>
    <t>1 (lowest) to 3 (highest)</t>
  </si>
  <si>
    <t>1 (lowest) to 5 (highest)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</si>
</sst>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 [$₾-437]_-;\-* #,##0\ [$₾-437]_-;_-* &quot;-&quot;??\ [$₾-437]_-;_-@_-"/>
    <numFmt numFmtId="165" formatCode="_-* #,##0\ [$₾-437]_-;\-* #,##0\ [$₾-437]_-;_-* &quot;-&quot;\ [$₾-437]_-;_-@_-"/>
  </numFmts>
  <fonts count="32">
    <font>
      <sz val="11"/>
      <color theme="1"/>
      <name val="Arial"/>
      <family val="2"/>
    </font>
    <font>
      <sz val="10"/>
      <color theme="1"/>
      <name val="Calibri (Body)"/>
    </font>
    <font>
      <b/>
      <sz val="10"/>
      <color theme="1"/>
      <name val="Calibri (Body)"/>
    </font>
    <font>
      <b/>
      <sz val="8"/>
      <color theme="1" tint="0.249977111117893"/>
      <name val="Calibri (Body)"/>
    </font>
    <font>
      <b/>
      <sz val="10"/>
      <color theme="1" tint="0.34998626667073579"/>
      <name val="Calibri (Body)"/>
    </font>
    <font>
      <b/>
      <sz val="12"/>
      <color rgb="FFE4003A"/>
      <name val="Calibri (Body)"/>
    </font>
    <font>
      <u/>
      <sz val="11"/>
      <color theme="10"/>
      <name val="Arial"/>
      <family val="2"/>
    </font>
    <font>
      <b/>
      <sz val="9"/>
      <color theme="1" tint="0.249977111117893"/>
      <name val="Calibri (Body)"/>
    </font>
    <font>
      <sz val="11"/>
      <color theme="1"/>
      <name val="Arial"/>
      <family val="2"/>
    </font>
    <font>
      <sz val="10"/>
      <color theme="1" tint="0.34998626667073579"/>
      <name val="Calibri (Body)"/>
    </font>
    <font>
      <b/>
      <sz val="14"/>
      <color theme="0" tint="-0.499984740745262"/>
      <name val="Arial"/>
      <family val="2"/>
    </font>
    <font>
      <b/>
      <sz val="11"/>
      <color theme="1" tint="4.9989318521683403E-2"/>
      <name val="Arial"/>
      <family val="2"/>
    </font>
    <font>
      <sz val="8"/>
      <name val="Arial"/>
      <family val="2"/>
    </font>
    <font>
      <b/>
      <i/>
      <sz val="11"/>
      <color theme="1"/>
      <name val="Arial"/>
      <family val="2"/>
    </font>
    <font>
      <b/>
      <u/>
      <sz val="10"/>
      <color theme="0" tint="-0.249977111117893"/>
      <name val="Arial"/>
      <family val="2"/>
    </font>
    <font>
      <sz val="10"/>
      <color theme="1"/>
      <name val="Arial"/>
      <family val="2"/>
    </font>
    <font>
      <b/>
      <sz val="10"/>
      <color theme="1"/>
      <name val="Arial"/>
      <family val="2"/>
    </font>
    <font>
      <b/>
      <sz val="11"/>
      <color theme="1"/>
      <name val="Calibri (Body)"/>
    </font>
    <font>
      <b/>
      <sz val="9"/>
      <color theme="0" tint="-0.499984740745262"/>
      <name val="Arial"/>
      <family val="2"/>
    </font>
    <font>
      <sz val="10.5"/>
      <color theme="1"/>
      <name val="Calibri Light"/>
      <family val="2"/>
      <scheme val="major"/>
    </font>
    <font>
      <sz val="11"/>
      <color theme="1"/>
      <name val="Calibri (Body)"/>
    </font>
    <font>
      <i/>
      <sz val="11"/>
      <color theme="1"/>
      <name val="Calibri (Body)"/>
    </font>
    <font>
      <b/>
      <sz val="11"/>
      <color rgb="FFE4003A"/>
      <name val="Calibri (Body)"/>
    </font>
    <font>
      <b/>
      <sz val="11"/>
      <color theme="1"/>
      <name val="Arial"/>
      <family val="2"/>
    </font>
    <font>
      <sz val="11"/>
      <color theme="0" tint="-4.9989318521683403E-2"/>
      <name val="Arial"/>
      <family val="2"/>
    </font>
    <font>
      <b/>
      <sz val="10"/>
      <color rgb="FFE4003A"/>
      <name val="Calibri (Body)"/>
    </font>
    <font>
      <b/>
      <sz val="11"/>
      <color theme="0" tint="-0.499984740745262"/>
      <name val="Arial"/>
      <family val="2"/>
    </font>
    <font>
      <i/>
      <u/>
      <sz val="10"/>
      <color theme="10"/>
      <name val="Calibri "/>
    </font>
    <font>
      <b/>
      <u/>
      <sz val="10"/>
      <color theme="1"/>
      <name val="Calibri (Body)"/>
    </font>
    <font>
      <b/>
      <sz val="9"/>
      <color rgb="FFE4003A"/>
      <name val="Calibri"/>
      <family val="2"/>
      <scheme val="minor"/>
    </font>
    <font>
      <i/>
      <sz val="10"/>
      <color theme="1"/>
      <name val="Calibri (Body)"/>
    </font>
    <font>
      <b/>
      <sz val="10"/>
      <color theme="0" tint="-0.499984740745262"/>
      <name val="Calibri (Body)"/>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0"/>
        <bgColor indexed="64"/>
      </patternFill>
    </fill>
  </fills>
  <borders count="35">
    <border>
      <left/>
      <right/>
      <top/>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hair">
        <color theme="0" tint="-0.499984740745262"/>
      </right>
      <top style="thin">
        <color theme="0" tint="-0.499984740745262"/>
      </top>
      <bottom style="thin">
        <color theme="0" tint="-0.499984740745262"/>
      </bottom>
      <diagonal/>
    </border>
    <border>
      <left style="hair">
        <color theme="0" tint="-0.499984740745262"/>
      </left>
      <right style="hair">
        <color theme="0" tint="-0.499984740745262"/>
      </right>
      <top style="thin">
        <color theme="0" tint="-0.499984740745262"/>
      </top>
      <bottom style="thin">
        <color theme="0" tint="-0.499984740745262"/>
      </bottom>
      <diagonal/>
    </border>
    <border>
      <left style="hair">
        <color theme="0" tint="-0.499984740745262"/>
      </left>
      <right/>
      <top style="thin">
        <color theme="0" tint="-0.499984740745262"/>
      </top>
      <bottom style="thin">
        <color theme="0" tint="-0.499984740745262"/>
      </bottom>
      <diagonal/>
    </border>
    <border>
      <left/>
      <right style="hair">
        <color theme="0" tint="-0.499984740745262"/>
      </right>
      <top/>
      <bottom style="thin">
        <color theme="0" tint="-0.499984740745262"/>
      </bottom>
      <diagonal/>
    </border>
    <border>
      <left style="hair">
        <color theme="0" tint="-0.499984740745262"/>
      </left>
      <right style="hair">
        <color theme="0" tint="-0.499984740745262"/>
      </right>
      <top/>
      <bottom/>
      <diagonal/>
    </border>
    <border>
      <left style="hair">
        <color theme="0" tint="-0.499984740745262"/>
      </left>
      <right style="hair">
        <color theme="0" tint="-0.499984740745262"/>
      </right>
      <top/>
      <bottom style="thin">
        <color theme="0" tint="-0.499984740745262"/>
      </bottom>
      <diagonal/>
    </border>
    <border>
      <left style="thin">
        <color theme="1" tint="0.499984740745262"/>
      </left>
      <right style="hair">
        <color theme="0" tint="-0.499984740745262"/>
      </right>
      <top style="thin">
        <color theme="1" tint="0.499984740745262"/>
      </top>
      <bottom style="thin">
        <color theme="0" tint="-0.499984740745262"/>
      </bottom>
      <diagonal/>
    </border>
    <border>
      <left/>
      <right style="hair">
        <color theme="0" tint="-0.499984740745262"/>
      </right>
      <top style="thin">
        <color theme="1" tint="0.499984740745262"/>
      </top>
      <bottom style="thin">
        <color theme="0" tint="-0.499984740745262"/>
      </bottom>
      <diagonal/>
    </border>
    <border>
      <left/>
      <right style="thin">
        <color theme="1" tint="0.499984740745262"/>
      </right>
      <top style="thin">
        <color theme="1" tint="0.499984740745262"/>
      </top>
      <bottom style="thin">
        <color theme="0" tint="-0.499984740745262"/>
      </bottom>
      <diagonal/>
    </border>
    <border>
      <left style="hair">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style="thin">
        <color theme="0" tint="-0.499984740745262"/>
      </left>
      <right style="hair">
        <color theme="0" tint="-0.499984740745262"/>
      </right>
      <top/>
      <bottom/>
      <diagonal/>
    </border>
    <border>
      <left style="thin">
        <color theme="0" tint="-0.499984740745262"/>
      </left>
      <right style="hair">
        <color theme="0" tint="-0.499984740745262"/>
      </right>
      <top/>
      <bottom style="thin">
        <color theme="0" tint="-0.499984740745262"/>
      </bottom>
      <diagonal/>
    </border>
    <border>
      <left style="thin">
        <color theme="0" tint="-0.499984740745262"/>
      </left>
      <right style="hair">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hair">
        <color theme="0" tint="-0.499984740745262"/>
      </right>
      <top style="thin">
        <color theme="0" tint="-0.499984740745262"/>
      </top>
      <bottom/>
      <diagonal/>
    </border>
    <border>
      <left style="hair">
        <color theme="0" tint="-0.499984740745262"/>
      </left>
      <right style="hair">
        <color theme="0" tint="-0.499984740745262"/>
      </right>
      <top style="thin">
        <color theme="0" tint="-0.499984740745262"/>
      </top>
      <bottom/>
      <diagonal/>
    </border>
    <border>
      <left style="hair">
        <color theme="0" tint="-0.499984740745262"/>
      </left>
      <right style="thin">
        <color theme="0" tint="-0.499984740745262"/>
      </right>
      <top style="thin">
        <color theme="0" tint="-0.499984740745262"/>
      </top>
      <bottom/>
      <diagonal/>
    </border>
    <border>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style="thin">
        <color theme="0" tint="-0.499984740745262"/>
      </right>
      <top/>
      <bottom style="hair">
        <color theme="0" tint="-0.499984740745262"/>
      </bottom>
      <diagonal/>
    </border>
    <border>
      <left style="hair">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style="hair">
        <color theme="0" tint="-0.499984740745262"/>
      </right>
      <top style="thin">
        <color theme="0" tint="-0.499984740745262"/>
      </top>
      <bottom/>
      <diagonal/>
    </border>
    <border>
      <left style="hair">
        <color theme="0" tint="-0.499984740745262"/>
      </left>
      <right style="thin">
        <color theme="0" tint="-0.499984740745262"/>
      </right>
      <top/>
      <bottom/>
      <diagonal/>
    </border>
    <border>
      <left style="hair">
        <color theme="0" tint="-0.499984740745262"/>
      </left>
      <right style="thin">
        <color theme="1"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hair">
        <color theme="0" tint="-0.499984740745262"/>
      </left>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3">
    <xf numFmtId="0" fontId="0" fillId="0" borderId="0"/>
    <xf numFmtId="0" fontId="6" fillId="0" borderId="0" applyNumberFormat="0" applyFill="0" applyBorder="0" applyAlignment="0" applyProtection="0"/>
    <xf numFmtId="9" fontId="8" fillId="0" borderId="0" applyFont="0" applyFill="0" applyBorder="0" applyAlignment="0" applyProtection="0"/>
  </cellStyleXfs>
  <cellXfs count="97">
    <xf numFmtId="0" fontId="0" fillId="0" borderId="0" xfId="0"/>
    <xf numFmtId="0" fontId="0" fillId="2" borderId="0" xfId="0" applyFill="1"/>
    <xf numFmtId="16" fontId="0" fillId="0" borderId="0" xfId="0" applyNumberFormat="1"/>
    <xf numFmtId="0" fontId="19" fillId="2" borderId="0" xfId="0" applyFont="1" applyFill="1"/>
    <xf numFmtId="0" fontId="3" fillId="0" borderId="0" xfId="0" applyFont="1"/>
    <xf numFmtId="0" fontId="7" fillId="0" borderId="0" xfId="0" applyFont="1"/>
    <xf numFmtId="0" fontId="23" fillId="3" borderId="18" xfId="0" applyFont="1" applyFill="1" applyBorder="1" applyAlignment="1">
      <alignment horizontal="center" vertical="center"/>
    </xf>
    <xf numFmtId="0" fontId="25" fillId="2" borderId="18" xfId="0" applyFont="1" applyFill="1" applyBorder="1" applyAlignment="1">
      <alignment horizontal="left" vertical="center" wrapText="1"/>
    </xf>
    <xf numFmtId="0" fontId="25" fillId="2" borderId="5" xfId="0" applyFont="1" applyFill="1" applyBorder="1" applyAlignment="1">
      <alignment horizontal="left" vertical="center" wrapText="1"/>
    </xf>
    <xf numFmtId="0" fontId="25" fillId="2" borderId="5" xfId="0" applyFont="1" applyFill="1" applyBorder="1" applyAlignment="1">
      <alignment horizontal="center" vertical="center" wrapText="1"/>
    </xf>
    <xf numFmtId="0" fontId="25" fillId="2" borderId="13" xfId="0" applyFont="1" applyFill="1" applyBorder="1" applyAlignment="1">
      <alignment horizontal="center" vertical="center" wrapText="1"/>
    </xf>
    <xf numFmtId="0" fontId="15" fillId="2" borderId="5" xfId="0" applyFont="1" applyFill="1" applyBorder="1" applyAlignment="1" applyProtection="1">
      <alignment horizontal="center" vertical="center"/>
      <protection locked="0"/>
    </xf>
    <xf numFmtId="0" fontId="4" fillId="3" borderId="18" xfId="0" applyFont="1" applyFill="1" applyBorder="1" applyAlignment="1">
      <alignment horizontal="left" vertical="center"/>
    </xf>
    <xf numFmtId="0" fontId="4" fillId="3" borderId="5" xfId="0" applyFont="1" applyFill="1" applyBorder="1" applyAlignment="1">
      <alignment horizontal="left" vertical="center"/>
    </xf>
    <xf numFmtId="0" fontId="11" fillId="3" borderId="5" xfId="0" applyFont="1" applyFill="1" applyBorder="1" applyAlignment="1" applyProtection="1">
      <alignment horizontal="center" vertical="center"/>
      <protection locked="0"/>
    </xf>
    <xf numFmtId="0" fontId="11" fillId="3" borderId="6" xfId="0" applyFont="1" applyFill="1" applyBorder="1" applyAlignment="1" applyProtection="1">
      <alignment horizontal="center" vertical="center"/>
      <protection locked="0"/>
    </xf>
    <xf numFmtId="0" fontId="11" fillId="3" borderId="18" xfId="0" applyFont="1" applyFill="1" applyBorder="1" applyAlignment="1" applyProtection="1">
      <alignment horizontal="center" vertical="center"/>
      <protection locked="0"/>
    </xf>
    <xf numFmtId="0" fontId="2" fillId="3" borderId="4" xfId="0" applyFont="1" applyFill="1" applyBorder="1" applyAlignment="1" applyProtection="1">
      <alignment horizontal="left" vertical="top"/>
      <protection locked="0"/>
    </xf>
    <xf numFmtId="0" fontId="1" fillId="3" borderId="5" xfId="0" applyFont="1" applyFill="1" applyBorder="1" applyAlignment="1" applyProtection="1">
      <alignment horizontal="left" vertical="top"/>
      <protection locked="0"/>
    </xf>
    <xf numFmtId="9" fontId="23" fillId="3" borderId="5" xfId="2" applyFont="1" applyFill="1" applyBorder="1" applyAlignment="1">
      <alignment horizontal="center" vertical="center"/>
    </xf>
    <xf numFmtId="9" fontId="0" fillId="2" borderId="5" xfId="2" applyFont="1" applyFill="1" applyBorder="1" applyAlignment="1">
      <alignment horizontal="center" vertical="center"/>
    </xf>
    <xf numFmtId="0" fontId="0" fillId="0" borderId="0" xfId="0" applyProtection="1">
      <protection locked="0"/>
    </xf>
    <xf numFmtId="0" fontId="10" fillId="2" borderId="15" xfId="0" applyFont="1" applyFill="1" applyBorder="1" applyAlignment="1">
      <alignment horizontal="right" vertical="center"/>
    </xf>
    <xf numFmtId="0" fontId="4" fillId="3" borderId="31" xfId="0" applyFont="1" applyFill="1" applyBorder="1" applyAlignment="1">
      <alignment horizontal="center" vertical="center" wrapText="1"/>
    </xf>
    <xf numFmtId="9" fontId="17" fillId="3" borderId="4" xfId="0" applyNumberFormat="1" applyFont="1" applyFill="1" applyBorder="1" applyAlignment="1">
      <alignment horizontal="center" vertical="center"/>
    </xf>
    <xf numFmtId="0" fontId="9" fillId="3" borderId="10"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4" fillId="3" borderId="12" xfId="0" applyFont="1" applyFill="1" applyBorder="1" applyAlignment="1">
      <alignment horizontal="center" vertical="center" wrapText="1"/>
    </xf>
    <xf numFmtId="9" fontId="16" fillId="3" borderId="13" xfId="2" applyFont="1" applyFill="1" applyBorder="1" applyAlignment="1" applyProtection="1">
      <alignment horizontal="center" vertical="center"/>
    </xf>
    <xf numFmtId="0" fontId="2" fillId="3" borderId="18" xfId="0" applyFont="1" applyFill="1" applyBorder="1" applyAlignment="1">
      <alignment horizontal="left" vertical="top" wrapText="1"/>
    </xf>
    <xf numFmtId="0" fontId="2" fillId="3" borderId="4" xfId="0" applyFont="1" applyFill="1" applyBorder="1" applyAlignment="1">
      <alignment horizontal="left" vertical="top" wrapText="1"/>
    </xf>
    <xf numFmtId="0" fontId="20" fillId="0" borderId="0" xfId="0" applyFont="1"/>
    <xf numFmtId="0" fontId="17" fillId="0" borderId="0" xfId="0" applyFont="1" applyAlignment="1">
      <alignment horizontal="center"/>
    </xf>
    <xf numFmtId="0" fontId="21" fillId="4" borderId="3" xfId="0" applyFont="1" applyFill="1" applyBorder="1"/>
    <xf numFmtId="0" fontId="20" fillId="0" borderId="0" xfId="0" applyFont="1" applyAlignment="1">
      <alignment horizontal="left" vertical="top"/>
    </xf>
    <xf numFmtId="0" fontId="22" fillId="2" borderId="0" xfId="0" applyFont="1" applyFill="1" applyAlignment="1">
      <alignment horizontal="left" vertical="top"/>
    </xf>
    <xf numFmtId="0" fontId="2" fillId="2" borderId="0" xfId="0" applyFont="1" applyFill="1" applyAlignment="1">
      <alignment horizontal="left" vertical="top" wrapText="1"/>
    </xf>
    <xf numFmtId="0" fontId="20" fillId="4" borderId="3" xfId="0" applyFont="1" applyFill="1" applyBorder="1" applyProtection="1">
      <protection locked="0"/>
    </xf>
    <xf numFmtId="0" fontId="13" fillId="2" borderId="0" xfId="0" applyFont="1" applyFill="1"/>
    <xf numFmtId="0" fontId="24" fillId="2" borderId="0" xfId="0" applyFont="1" applyFill="1"/>
    <xf numFmtId="0" fontId="4" fillId="2" borderId="18" xfId="0" applyFont="1" applyFill="1" applyBorder="1" applyAlignment="1">
      <alignment horizontal="left" vertical="center"/>
    </xf>
    <xf numFmtId="0" fontId="4" fillId="2" borderId="5" xfId="0" applyFont="1" applyFill="1" applyBorder="1" applyAlignment="1">
      <alignment horizontal="left" vertical="center"/>
    </xf>
    <xf numFmtId="0" fontId="4" fillId="3" borderId="28" xfId="0" applyFont="1" applyFill="1" applyBorder="1" applyAlignment="1">
      <alignment horizontal="center" vertical="center"/>
    </xf>
    <xf numFmtId="0" fontId="9" fillId="2" borderId="7" xfId="0" applyFont="1" applyFill="1" applyBorder="1" applyAlignment="1">
      <alignment horizontal="center" vertical="center" wrapText="1"/>
    </xf>
    <xf numFmtId="0" fontId="9" fillId="2" borderId="9" xfId="0" applyFont="1" applyFill="1" applyBorder="1" applyAlignment="1">
      <alignment horizontal="center" vertical="center" wrapText="1"/>
    </xf>
    <xf numFmtId="0" fontId="0" fillId="0" borderId="0" xfId="0" applyAlignment="1">
      <alignment horizontal="left" vertical="center"/>
    </xf>
    <xf numFmtId="0" fontId="18" fillId="0" borderId="0" xfId="0" applyFont="1" applyAlignment="1">
      <alignment horizontal="left"/>
    </xf>
    <xf numFmtId="0" fontId="14" fillId="2" borderId="14" xfId="1" applyFont="1" applyFill="1" applyBorder="1" applyAlignment="1" applyProtection="1">
      <alignment horizontal="center" vertical="center" wrapText="1"/>
    </xf>
    <xf numFmtId="0" fontId="10" fillId="2" borderId="15" xfId="0" applyFont="1" applyFill="1" applyBorder="1" applyAlignment="1">
      <alignment vertical="center" wrapText="1"/>
    </xf>
    <xf numFmtId="0" fontId="4" fillId="2" borderId="6" xfId="0" applyFont="1" applyFill="1" applyBorder="1" applyAlignment="1">
      <alignment horizontal="center" vertical="center" wrapText="1"/>
    </xf>
    <xf numFmtId="0" fontId="1" fillId="2" borderId="4" xfId="0" applyFont="1" applyFill="1" applyBorder="1" applyAlignment="1" applyProtection="1">
      <alignment horizontal="left" vertical="top" wrapText="1"/>
      <protection locked="0"/>
    </xf>
    <xf numFmtId="0" fontId="23" fillId="2" borderId="5" xfId="0" applyFont="1" applyFill="1" applyBorder="1" applyAlignment="1">
      <alignment horizontal="center" vertical="center"/>
    </xf>
    <xf numFmtId="0" fontId="2" fillId="2" borderId="0" xfId="0" applyFont="1" applyFill="1" applyAlignment="1">
      <alignment vertical="top" wrapText="1"/>
    </xf>
    <xf numFmtId="0" fontId="20" fillId="4" borderId="3" xfId="0" applyFont="1" applyFill="1" applyBorder="1" applyAlignment="1" applyProtection="1">
      <alignment horizontal="left" vertical="top"/>
      <protection locked="0"/>
    </xf>
    <xf numFmtId="0" fontId="21" fillId="4" borderId="3" xfId="0" applyFont="1" applyFill="1" applyBorder="1" applyAlignment="1">
      <alignment horizontal="left" vertical="top"/>
    </xf>
    <xf numFmtId="0" fontId="20" fillId="5" borderId="0" xfId="0" applyFont="1" applyFill="1"/>
    <xf numFmtId="0" fontId="0" fillId="2" borderId="5" xfId="0" applyFill="1" applyBorder="1" applyAlignment="1">
      <alignment horizontal="left" vertical="top" wrapText="1"/>
    </xf>
    <xf numFmtId="0" fontId="29" fillId="0" borderId="0" xfId="0" applyFont="1" applyAlignment="1">
      <alignment horizontal="left"/>
    </xf>
    <xf numFmtId="0" fontId="4" fillId="2" borderId="28" xfId="0" applyFont="1" applyFill="1" applyBorder="1" applyAlignment="1">
      <alignment horizontal="left" vertical="center"/>
    </xf>
    <xf numFmtId="0" fontId="0" fillId="0" borderId="5" xfId="0" applyBorder="1"/>
    <xf numFmtId="0" fontId="9" fillId="2" borderId="33" xfId="0" applyFont="1" applyFill="1" applyBorder="1" applyAlignment="1">
      <alignment horizontal="center" vertical="center" wrapText="1"/>
    </xf>
    <xf numFmtId="0" fontId="9" fillId="2" borderId="32" xfId="0" applyFont="1" applyFill="1" applyBorder="1" applyAlignment="1">
      <alignment horizontal="center" vertical="center" wrapText="1"/>
    </xf>
    <xf numFmtId="0" fontId="11" fillId="3" borderId="34" xfId="0" applyFont="1" applyFill="1" applyBorder="1" applyAlignment="1" applyProtection="1">
      <alignment horizontal="center" vertical="center"/>
      <protection locked="0"/>
    </xf>
    <xf numFmtId="9" fontId="0" fillId="2" borderId="6" xfId="2" applyFont="1" applyFill="1" applyBorder="1" applyAlignment="1">
      <alignment horizontal="center" vertical="center"/>
    </xf>
    <xf numFmtId="0" fontId="1" fillId="2" borderId="4" xfId="0" quotePrefix="1" applyFont="1" applyFill="1" applyBorder="1" applyAlignment="1" applyProtection="1">
      <alignment horizontal="left" vertical="top" wrapText="1"/>
      <protection locked="0"/>
    </xf>
    <xf numFmtId="0" fontId="26" fillId="2" borderId="13" xfId="0" applyFont="1" applyFill="1" applyBorder="1" applyAlignment="1">
      <alignment horizontal="center" vertical="center"/>
    </xf>
    <xf numFmtId="0" fontId="4" fillId="2" borderId="27" xfId="0" applyFont="1" applyFill="1" applyBorder="1" applyAlignment="1">
      <alignment vertical="center"/>
    </xf>
    <xf numFmtId="0" fontId="4" fillId="2" borderId="28" xfId="0" applyFont="1" applyFill="1" applyBorder="1" applyAlignment="1">
      <alignment vertical="center"/>
    </xf>
    <xf numFmtId="0" fontId="4" fillId="2" borderId="19" xfId="0" applyFont="1" applyFill="1" applyBorder="1" applyAlignment="1">
      <alignment vertical="center"/>
    </xf>
    <xf numFmtId="0" fontId="4" fillId="2" borderId="34" xfId="0" applyFont="1" applyFill="1" applyBorder="1" applyAlignment="1">
      <alignment horizontal="left" vertical="center"/>
    </xf>
    <xf numFmtId="1" fontId="0" fillId="2" borderId="5" xfId="2" applyNumberFormat="1" applyFont="1" applyFill="1" applyBorder="1" applyAlignment="1">
      <alignment horizontal="left" vertical="top" wrapText="1"/>
    </xf>
    <xf numFmtId="164" fontId="1" fillId="3" borderId="5" xfId="0" applyNumberFormat="1" applyFont="1" applyFill="1" applyBorder="1" applyAlignment="1" applyProtection="1">
      <alignment horizontal="center" vertical="top"/>
      <protection locked="0"/>
    </xf>
    <xf numFmtId="165" fontId="0" fillId="2" borderId="13" xfId="2" applyNumberFormat="1" applyFont="1" applyFill="1" applyBorder="1" applyAlignment="1">
      <alignment horizontal="center" vertical="center"/>
    </xf>
    <xf numFmtId="0" fontId="20" fillId="4" borderId="3" xfId="0" applyFont="1" applyFill="1" applyBorder="1" applyAlignment="1" applyProtection="1">
      <alignment horizontal="left" vertical="top" wrapText="1"/>
      <protection locked="0"/>
    </xf>
    <xf numFmtId="0" fontId="5" fillId="2" borderId="22" xfId="0" applyFont="1" applyFill="1" applyBorder="1" applyAlignment="1">
      <alignment horizontal="center" vertical="center" wrapText="1"/>
    </xf>
    <xf numFmtId="0" fontId="5" fillId="2" borderId="25" xfId="0" applyFont="1" applyFill="1" applyBorder="1" applyAlignment="1">
      <alignment horizontal="center" vertical="center" wrapText="1"/>
    </xf>
    <xf numFmtId="0" fontId="5" fillId="2" borderId="20" xfId="0" applyFont="1" applyFill="1" applyBorder="1" applyAlignment="1">
      <alignment horizontal="center" vertical="center" wrapText="1"/>
    </xf>
    <xf numFmtId="0" fontId="5" fillId="2" borderId="23" xfId="0" applyFont="1" applyFill="1" applyBorder="1" applyAlignment="1">
      <alignment horizontal="center" vertical="center" wrapText="1"/>
    </xf>
    <xf numFmtId="0" fontId="5" fillId="2" borderId="21" xfId="0" applyFont="1" applyFill="1" applyBorder="1" applyAlignment="1">
      <alignment horizontal="center" vertical="center" wrapText="1"/>
    </xf>
    <xf numFmtId="0" fontId="5" fillId="2" borderId="24" xfId="0" applyFont="1" applyFill="1" applyBorder="1" applyAlignment="1">
      <alignment horizontal="center" vertical="center" wrapText="1"/>
    </xf>
    <xf numFmtId="0" fontId="5" fillId="2" borderId="29"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5" fillId="2" borderId="1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4" fillId="2" borderId="27" xfId="0" applyFont="1" applyFill="1" applyBorder="1" applyAlignment="1">
      <alignment horizontal="left" vertical="center"/>
    </xf>
    <xf numFmtId="0" fontId="4" fillId="2" borderId="28" xfId="0" applyFont="1" applyFill="1" applyBorder="1" applyAlignment="1">
      <alignment horizontal="left" vertical="center"/>
    </xf>
    <xf numFmtId="0" fontId="4" fillId="2" borderId="19" xfId="0" applyFont="1" applyFill="1" applyBorder="1" applyAlignment="1">
      <alignment horizontal="left" vertical="center"/>
    </xf>
    <xf numFmtId="0" fontId="31" fillId="2" borderId="22" xfId="0" applyFont="1" applyFill="1" applyBorder="1" applyAlignment="1">
      <alignment horizontal="center" vertical="center" wrapText="1"/>
    </xf>
    <xf numFmtId="0" fontId="31" fillId="2" borderId="30" xfId="0" applyFont="1" applyFill="1" applyBorder="1" applyAlignment="1">
      <alignment horizontal="center" vertical="center" wrapText="1"/>
    </xf>
    <xf numFmtId="0" fontId="31" fillId="2" borderId="26" xfId="0" applyFont="1" applyFill="1" applyBorder="1" applyAlignment="1">
      <alignment horizontal="center" vertical="center" wrapText="1"/>
    </xf>
    <xf numFmtId="0" fontId="22" fillId="2" borderId="2" xfId="0" applyFont="1" applyFill="1" applyBorder="1" applyAlignment="1">
      <alignment horizontal="center"/>
    </xf>
    <xf numFmtId="0" fontId="22" fillId="2" borderId="1" xfId="0" applyFont="1" applyFill="1" applyBorder="1" applyAlignment="1">
      <alignment horizontal="center"/>
    </xf>
    <xf numFmtId="0" fontId="27" fillId="5" borderId="3" xfId="1" applyFont="1" applyFill="1" applyBorder="1" applyAlignment="1" applyProtection="1">
      <alignment horizontal="center"/>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1" xfId="0" applyFont="1" applyFill="1" applyBorder="1" applyAlignment="1">
      <alignment horizontal="center" vertical="center" wrapText="1"/>
    </xf>
  </cellXfs>
  <cellStyles count="3">
    <cellStyle name="Hyperlink" xfId="1" builtinId="8"/>
    <cellStyle name="Normal" xfId="0" builtinId="0"/>
    <cellStyle name="Per cent" xfId="2" builtinId="5"/>
  </cellStyles>
  <dxfs count="4">
    <dxf>
      <font>
        <color rgb="FF9C0006"/>
      </font>
      <fill>
        <patternFill>
          <bgColor rgb="FFFFC7CE"/>
        </patternFill>
      </fill>
    </dxf>
    <dxf>
      <font>
        <color theme="5" tint="0.59996337778862885"/>
      </font>
      <fill>
        <patternFill>
          <bgColor theme="5" tint="0.59996337778862885"/>
        </patternFill>
      </fill>
    </dxf>
    <dxf>
      <font>
        <color theme="4" tint="0.39994506668294322"/>
      </font>
      <fill>
        <patternFill>
          <bgColor theme="4" tint="0.39994506668294322"/>
        </patternFill>
      </fill>
    </dxf>
    <dxf>
      <font>
        <color theme="0" tint="-4.9989318521683403E-2"/>
      </font>
      <fill>
        <patternFill>
          <bgColor theme="0" tint="-4.9989318521683403E-2"/>
        </patternFill>
      </fill>
    </dxf>
  </dxfs>
  <tableStyles count="0" defaultTableStyle="TableStyleMedium2" defaultPivotStyle="PivotStyleLight16"/>
  <colors>
    <mruColors>
      <color rgb="FFE4003A"/>
      <color rgb="FF27A161"/>
      <color rgb="FFFFC9D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1</xdr:col>
      <xdr:colOff>104775</xdr:colOff>
      <xdr:row>13</xdr:row>
      <xdr:rowOff>85726</xdr:rowOff>
    </xdr:from>
    <xdr:to>
      <xdr:col>9</xdr:col>
      <xdr:colOff>132324</xdr:colOff>
      <xdr:row>24</xdr:row>
      <xdr:rowOff>85739</xdr:rowOff>
    </xdr:to>
    <xdr:sp macro="" textlink="">
      <xdr:nvSpPr>
        <xdr:cNvPr id="11" name="Title 1">
          <a:extLst>
            <a:ext uri="{FF2B5EF4-FFF2-40B4-BE49-F238E27FC236}">
              <a16:creationId xmlns:a16="http://schemas.microsoft.com/office/drawing/2014/main" id="{00000000-0008-0000-0000-00000B000000}"/>
            </a:ext>
          </a:extLst>
        </xdr:cNvPr>
        <xdr:cNvSpPr>
          <a:spLocks noGrp="1"/>
        </xdr:cNvSpPr>
      </xdr:nvSpPr>
      <xdr:spPr>
        <a:xfrm>
          <a:off x="762000" y="2438401"/>
          <a:ext cx="5285349" cy="1990738"/>
        </a:xfrm>
        <a:prstGeom prst="rect">
          <a:avLst/>
        </a:prstGeom>
        <a:noFill/>
      </xdr:spPr>
      <xdr:txBody>
        <a:bodyPr wrap="square" lIns="0" tIns="0" rIns="0" bIns="0" anchor="t" anchorCtr="0">
          <a:spAutoFit/>
        </a:bodyPr>
        <a:lstStyle>
          <a:lvl1pPr algn="l" rtl="0" eaLnBrk="1" fontAlgn="base" hangingPunct="1">
            <a:lnSpc>
              <a:spcPct val="90000"/>
            </a:lnSpc>
            <a:spcBef>
              <a:spcPct val="0"/>
            </a:spcBef>
            <a:spcAft>
              <a:spcPct val="0"/>
            </a:spcAft>
            <a:defRPr sz="5000" b="1">
              <a:solidFill>
                <a:srgbClr val="E4003A"/>
              </a:solidFill>
              <a:latin typeface="Arial" panose="020B0604020202020204" pitchFamily="34" charset="0"/>
              <a:ea typeface="ＭＳ Ｐゴシック" pitchFamily="-65" charset="-128"/>
              <a:cs typeface="Arial" panose="020B0604020202020204" pitchFamily="34" charset="0"/>
            </a:defRPr>
          </a:lvl1pPr>
          <a:lvl2pPr algn="l" rtl="0" eaLnBrk="1" fontAlgn="base" hangingPunct="1">
            <a:spcBef>
              <a:spcPct val="0"/>
            </a:spcBef>
            <a:spcAft>
              <a:spcPct val="0"/>
            </a:spcAft>
            <a:defRPr sz="3200" b="1">
              <a:solidFill>
                <a:schemeClr val="accent2"/>
              </a:solidFill>
              <a:latin typeface="Times New Roman" pitchFamily="-105" charset="0"/>
              <a:ea typeface="ＭＳ Ｐゴシック" pitchFamily="-65" charset="-128"/>
              <a:cs typeface="ＭＳ Ｐゴシック" pitchFamily="-65" charset="-128"/>
            </a:defRPr>
          </a:lvl2pPr>
          <a:lvl3pPr algn="l" rtl="0" eaLnBrk="1" fontAlgn="base" hangingPunct="1">
            <a:spcBef>
              <a:spcPct val="0"/>
            </a:spcBef>
            <a:spcAft>
              <a:spcPct val="0"/>
            </a:spcAft>
            <a:defRPr sz="3200" b="1">
              <a:solidFill>
                <a:schemeClr val="accent2"/>
              </a:solidFill>
              <a:latin typeface="Times New Roman" pitchFamily="-105" charset="0"/>
              <a:ea typeface="ＭＳ Ｐゴシック" pitchFamily="-65" charset="-128"/>
              <a:cs typeface="ＭＳ Ｐゴシック" pitchFamily="-65" charset="-128"/>
            </a:defRPr>
          </a:lvl3pPr>
          <a:lvl4pPr algn="l" rtl="0" eaLnBrk="1" fontAlgn="base" hangingPunct="1">
            <a:spcBef>
              <a:spcPct val="0"/>
            </a:spcBef>
            <a:spcAft>
              <a:spcPct val="0"/>
            </a:spcAft>
            <a:defRPr sz="3200" b="1">
              <a:solidFill>
                <a:schemeClr val="accent2"/>
              </a:solidFill>
              <a:latin typeface="Times New Roman" pitchFamily="-105" charset="0"/>
              <a:ea typeface="ＭＳ Ｐゴシック" pitchFamily="-65" charset="-128"/>
              <a:cs typeface="ＭＳ Ｐゴシック" pitchFamily="-65" charset="-128"/>
            </a:defRPr>
          </a:lvl4pPr>
          <a:lvl5pPr algn="l" rtl="0" eaLnBrk="1" fontAlgn="base" hangingPunct="1">
            <a:spcBef>
              <a:spcPct val="0"/>
            </a:spcBef>
            <a:spcAft>
              <a:spcPct val="0"/>
            </a:spcAft>
            <a:defRPr sz="3200" b="1">
              <a:solidFill>
                <a:schemeClr val="accent2"/>
              </a:solidFill>
              <a:latin typeface="Times New Roman" pitchFamily="-105" charset="0"/>
              <a:ea typeface="ＭＳ Ｐゴシック" pitchFamily="-65" charset="-128"/>
              <a:cs typeface="ＭＳ Ｐゴシック" pitchFamily="-65" charset="-128"/>
            </a:defRPr>
          </a:lvl5pPr>
          <a:lvl6pPr marL="457200" algn="l" rtl="0" eaLnBrk="1" fontAlgn="base" hangingPunct="1">
            <a:spcBef>
              <a:spcPct val="0"/>
            </a:spcBef>
            <a:spcAft>
              <a:spcPct val="0"/>
            </a:spcAft>
            <a:defRPr sz="3200" b="1">
              <a:solidFill>
                <a:schemeClr val="tx2"/>
              </a:solidFill>
              <a:latin typeface="Times New Roman" pitchFamily="-105" charset="0"/>
            </a:defRPr>
          </a:lvl6pPr>
          <a:lvl7pPr marL="914400" algn="l" rtl="0" eaLnBrk="1" fontAlgn="base" hangingPunct="1">
            <a:spcBef>
              <a:spcPct val="0"/>
            </a:spcBef>
            <a:spcAft>
              <a:spcPct val="0"/>
            </a:spcAft>
            <a:defRPr sz="3200" b="1">
              <a:solidFill>
                <a:schemeClr val="tx2"/>
              </a:solidFill>
              <a:latin typeface="Times New Roman" pitchFamily="-105" charset="0"/>
            </a:defRPr>
          </a:lvl7pPr>
          <a:lvl8pPr marL="1371600" algn="l" rtl="0" eaLnBrk="1" fontAlgn="base" hangingPunct="1">
            <a:spcBef>
              <a:spcPct val="0"/>
            </a:spcBef>
            <a:spcAft>
              <a:spcPct val="0"/>
            </a:spcAft>
            <a:defRPr sz="3200" b="1">
              <a:solidFill>
                <a:schemeClr val="tx2"/>
              </a:solidFill>
              <a:latin typeface="Times New Roman" pitchFamily="-105" charset="0"/>
            </a:defRPr>
          </a:lvl8pPr>
          <a:lvl9pPr marL="1828800" algn="l" rtl="0" eaLnBrk="1" fontAlgn="base" hangingPunct="1">
            <a:spcBef>
              <a:spcPct val="0"/>
            </a:spcBef>
            <a:spcAft>
              <a:spcPct val="0"/>
            </a:spcAft>
            <a:defRPr sz="3200" b="1">
              <a:solidFill>
                <a:schemeClr val="tx2"/>
              </a:solidFill>
              <a:latin typeface="Times New Roman" pitchFamily="-105" charset="0"/>
            </a:defRPr>
          </a:lvl9pPr>
        </a:lstStyle>
        <a:p>
          <a:r>
            <a:rPr lang="en-GB">
              <a:solidFill>
                <a:srgbClr val="E4003A"/>
              </a:solidFill>
            </a:rPr>
            <a:t>ACTIONS</a:t>
          </a:r>
          <a:r>
            <a:rPr lang="en-GB" baseline="0">
              <a:solidFill>
                <a:srgbClr val="E4003A"/>
              </a:solidFill>
            </a:rPr>
            <a:t> PRIORITISATION TOOL</a:t>
          </a:r>
          <a:endParaRPr lang="en-GB">
            <a:solidFill>
              <a:srgbClr val="E4003A"/>
            </a:solidFill>
          </a:endParaRPr>
        </a:p>
      </xdr:txBody>
    </xdr:sp>
    <xdr:clientData/>
  </xdr:twoCellAnchor>
  <xdr:twoCellAnchor>
    <xdr:from>
      <xdr:col>1</xdr:col>
      <xdr:colOff>101600</xdr:colOff>
      <xdr:row>24</xdr:row>
      <xdr:rowOff>123825</xdr:rowOff>
    </xdr:from>
    <xdr:to>
      <xdr:col>8</xdr:col>
      <xdr:colOff>438150</xdr:colOff>
      <xdr:row>26</xdr:row>
      <xdr:rowOff>27332</xdr:rowOff>
    </xdr:to>
    <xdr:sp macro="" textlink="">
      <xdr:nvSpPr>
        <xdr:cNvPr id="12" name="Content Placeholder 2">
          <a:extLst>
            <a:ext uri="{FF2B5EF4-FFF2-40B4-BE49-F238E27FC236}">
              <a16:creationId xmlns:a16="http://schemas.microsoft.com/office/drawing/2014/main" id="{00000000-0008-0000-0000-00000C000000}"/>
            </a:ext>
          </a:extLst>
        </xdr:cNvPr>
        <xdr:cNvSpPr>
          <a:spLocks noGrp="1"/>
        </xdr:cNvSpPr>
      </xdr:nvSpPr>
      <xdr:spPr>
        <a:xfrm>
          <a:off x="758825" y="4476750"/>
          <a:ext cx="4937125" cy="265457"/>
        </a:xfrm>
        <a:prstGeom prst="rect">
          <a:avLst/>
        </a:prstGeom>
        <a:noFill/>
        <a:ln>
          <a:noFill/>
        </a:ln>
      </xdr:spPr>
      <xdr:txBody>
        <a:bodyPr wrap="square" lIns="0" tIns="0" rIns="0" bIns="0">
          <a:spAutoFit/>
        </a:bodyPr>
        <a:lstStyle>
          <a:lvl1pPr marL="266700" marR="0" indent="-266700" algn="l" defTabSz="914400" rtl="0" eaLnBrk="1" fontAlgn="base" latinLnBrk="0" hangingPunct="1">
            <a:lnSpc>
              <a:spcPct val="100000"/>
            </a:lnSpc>
            <a:spcBef>
              <a:spcPts val="1400"/>
            </a:spcBef>
            <a:spcAft>
              <a:spcPct val="0"/>
            </a:spcAft>
            <a:buClr>
              <a:schemeClr val="accent3"/>
            </a:buClr>
            <a:buSzTx/>
            <a:buFont typeface="Arial" pitchFamily="34" charset="0"/>
            <a:buNone/>
            <a:tabLst/>
            <a:defRPr sz="1800" b="0" i="1">
              <a:solidFill>
                <a:schemeClr val="tx1">
                  <a:lumMod val="50000"/>
                </a:schemeClr>
              </a:solidFill>
              <a:latin typeface="Arial" panose="020B0604020202020204" pitchFamily="34" charset="0"/>
              <a:ea typeface="+mn-ea"/>
              <a:cs typeface="Arial" pitchFamily="34" charset="0"/>
            </a:defRPr>
          </a:lvl1pPr>
          <a:lvl2pPr marL="542925" marR="0" indent="-276225" algn="l" defTabSz="914400" rtl="0" eaLnBrk="1" fontAlgn="base" latinLnBrk="0" hangingPunct="1">
            <a:lnSpc>
              <a:spcPts val="2500"/>
            </a:lnSpc>
            <a:spcBef>
              <a:spcPct val="10000"/>
            </a:spcBef>
            <a:spcAft>
              <a:spcPct val="0"/>
            </a:spcAft>
            <a:buClr>
              <a:schemeClr val="accent3"/>
            </a:buClr>
            <a:buSzPct val="80000"/>
            <a:buFont typeface="Lucida Grande"/>
            <a:buChar char="-"/>
            <a:tabLst/>
            <a:defRPr sz="2400" b="0">
              <a:solidFill>
                <a:srgbClr val="000000"/>
              </a:solidFill>
              <a:latin typeface="+mn-lt"/>
              <a:ea typeface="+mn-ea"/>
              <a:cs typeface="Arial"/>
            </a:defRPr>
          </a:lvl2pPr>
          <a:lvl3pPr marL="809625" marR="0" indent="-266700" algn="l" defTabSz="914400" rtl="0" eaLnBrk="1" fontAlgn="base" latinLnBrk="0" hangingPunct="1">
            <a:lnSpc>
              <a:spcPts val="2300"/>
            </a:lnSpc>
            <a:spcBef>
              <a:spcPct val="10000"/>
            </a:spcBef>
            <a:spcAft>
              <a:spcPct val="0"/>
            </a:spcAft>
            <a:buClr>
              <a:schemeClr val="accent3"/>
            </a:buClr>
            <a:buSzPct val="80000"/>
            <a:buFont typeface="Lucida Grande"/>
            <a:buChar char="-"/>
            <a:tabLst/>
            <a:defRPr sz="2200" b="0">
              <a:solidFill>
                <a:srgbClr val="000000"/>
              </a:solidFill>
              <a:latin typeface="+mn-lt"/>
              <a:ea typeface="+mn-ea"/>
              <a:cs typeface="Arial"/>
            </a:defRPr>
          </a:lvl3pPr>
          <a:lvl4pPr marL="809625" marR="0" indent="-266700" algn="l" defTabSz="914400" rtl="0" eaLnBrk="1" fontAlgn="base" latinLnBrk="0" hangingPunct="1">
            <a:lnSpc>
              <a:spcPts val="2300"/>
            </a:lnSpc>
            <a:spcBef>
              <a:spcPct val="10000"/>
            </a:spcBef>
            <a:spcAft>
              <a:spcPct val="0"/>
            </a:spcAft>
            <a:buClr>
              <a:schemeClr val="accent3"/>
            </a:buClr>
            <a:buSzPct val="80000"/>
            <a:buFont typeface="Lucida Grande"/>
            <a:buChar char="-"/>
            <a:tabLst/>
            <a:defRPr sz="2200" b="0">
              <a:solidFill>
                <a:srgbClr val="000000"/>
              </a:solidFill>
              <a:latin typeface="+mn-lt"/>
              <a:ea typeface="+mn-ea"/>
              <a:cs typeface="Arial"/>
            </a:defRPr>
          </a:lvl4pPr>
          <a:lvl5pPr marL="809625" marR="0" indent="-266700" algn="l" defTabSz="914400" rtl="0" eaLnBrk="1" fontAlgn="base" latinLnBrk="0" hangingPunct="1">
            <a:lnSpc>
              <a:spcPts val="2300"/>
            </a:lnSpc>
            <a:spcBef>
              <a:spcPct val="10000"/>
            </a:spcBef>
            <a:spcAft>
              <a:spcPct val="0"/>
            </a:spcAft>
            <a:buClr>
              <a:schemeClr val="accent3"/>
            </a:buClr>
            <a:buSzPct val="80000"/>
            <a:buFont typeface="Lucida Grande"/>
            <a:buChar char="-"/>
            <a:tabLst/>
            <a:defRPr sz="2200" b="0" baseline="0">
              <a:solidFill>
                <a:srgbClr val="000000"/>
              </a:solidFill>
              <a:latin typeface="+mn-lt"/>
              <a:ea typeface="+mn-ea"/>
              <a:cs typeface="Arial"/>
            </a:defRPr>
          </a:lvl5pPr>
          <a:lvl6pPr marL="809625" indent="-266700" algn="l" rtl="0" eaLnBrk="1" fontAlgn="base" hangingPunct="1">
            <a:lnSpc>
              <a:spcPts val="2300"/>
            </a:lnSpc>
            <a:spcBef>
              <a:spcPct val="10000"/>
            </a:spcBef>
            <a:spcAft>
              <a:spcPct val="0"/>
            </a:spcAft>
            <a:buClr>
              <a:schemeClr val="accent3"/>
            </a:buClr>
            <a:buSzPct val="80000"/>
            <a:buFont typeface="Lucida Grande"/>
            <a:buChar char="-"/>
            <a:defRPr lang="en-GB" sz="2200" b="0" dirty="0" smtClean="0">
              <a:solidFill>
                <a:srgbClr val="000000"/>
              </a:solidFill>
              <a:latin typeface="+mn-lt"/>
              <a:ea typeface="+mn-ea"/>
              <a:cs typeface="Arial"/>
            </a:defRPr>
          </a:lvl6pPr>
          <a:lvl7pPr marL="809625" indent="-266700" algn="l" rtl="0" eaLnBrk="1" fontAlgn="base" hangingPunct="1">
            <a:lnSpc>
              <a:spcPts val="2300"/>
            </a:lnSpc>
            <a:spcBef>
              <a:spcPct val="10000"/>
            </a:spcBef>
            <a:spcAft>
              <a:spcPct val="0"/>
            </a:spcAft>
            <a:buClr>
              <a:schemeClr val="accent3"/>
            </a:buClr>
            <a:buSzPct val="80000"/>
            <a:buFont typeface="Lucida Grande"/>
            <a:buChar char="-"/>
            <a:defRPr lang="en-GB" sz="2200" b="0" dirty="0" smtClean="0">
              <a:solidFill>
                <a:srgbClr val="000000"/>
              </a:solidFill>
              <a:latin typeface="+mn-lt"/>
              <a:ea typeface="+mn-ea"/>
              <a:cs typeface="Arial"/>
            </a:defRPr>
          </a:lvl7pPr>
          <a:lvl8pPr marL="809625" indent="-266700" algn="l" rtl="0" eaLnBrk="1" fontAlgn="base" hangingPunct="1">
            <a:lnSpc>
              <a:spcPts val="2300"/>
            </a:lnSpc>
            <a:spcBef>
              <a:spcPct val="10000"/>
            </a:spcBef>
            <a:spcAft>
              <a:spcPct val="0"/>
            </a:spcAft>
            <a:buClr>
              <a:schemeClr val="accent3"/>
            </a:buClr>
            <a:buSzPct val="80000"/>
            <a:buFont typeface="Lucida Grande"/>
            <a:buChar char="-"/>
            <a:defRPr lang="en-GB" sz="2200" b="0" dirty="0" smtClean="0">
              <a:solidFill>
                <a:srgbClr val="000000"/>
              </a:solidFill>
              <a:latin typeface="+mn-lt"/>
              <a:ea typeface="+mn-ea"/>
              <a:cs typeface="Arial"/>
            </a:defRPr>
          </a:lvl8pPr>
          <a:lvl9pPr marL="809625" indent="-266700" algn="l" rtl="0" eaLnBrk="1" fontAlgn="base" hangingPunct="1">
            <a:lnSpc>
              <a:spcPts val="2300"/>
            </a:lnSpc>
            <a:spcBef>
              <a:spcPct val="10000"/>
            </a:spcBef>
            <a:spcAft>
              <a:spcPct val="0"/>
            </a:spcAft>
            <a:buClr>
              <a:schemeClr val="accent3"/>
            </a:buClr>
            <a:buSzPct val="80000"/>
            <a:buFont typeface="Lucida Grande"/>
            <a:buChar char="-"/>
            <a:defRPr lang="en-GB" sz="2200" b="0" dirty="0" smtClean="0">
              <a:solidFill>
                <a:srgbClr val="000000"/>
              </a:solidFill>
              <a:latin typeface="+mn-lt"/>
              <a:ea typeface="+mn-ea"/>
              <a:cs typeface="Arial"/>
            </a:defRPr>
          </a:lvl9pPr>
        </a:lstStyle>
        <a:p>
          <a:r>
            <a:rPr lang="en-GB"/>
            <a:t>M4EG - Local Economic Development Plans</a:t>
          </a:r>
        </a:p>
      </xdr:txBody>
    </xdr:sp>
    <xdr:clientData/>
  </xdr:twoCellAnchor>
  <xdr:twoCellAnchor>
    <xdr:from>
      <xdr:col>11</xdr:col>
      <xdr:colOff>2</xdr:colOff>
      <xdr:row>13</xdr:row>
      <xdr:rowOff>37628</xdr:rowOff>
    </xdr:from>
    <xdr:to>
      <xdr:col>15</xdr:col>
      <xdr:colOff>410127</xdr:colOff>
      <xdr:row>21</xdr:row>
      <xdr:rowOff>104775</xdr:rowOff>
    </xdr:to>
    <xdr:sp macro="" textlink="">
      <xdr:nvSpPr>
        <xdr:cNvPr id="13" name="Text Placeholder 2">
          <a:extLst>
            <a:ext uri="{FF2B5EF4-FFF2-40B4-BE49-F238E27FC236}">
              <a16:creationId xmlns:a16="http://schemas.microsoft.com/office/drawing/2014/main" id="{E8B17EE5-D746-43C8-B3CD-0A784AFA3168}"/>
            </a:ext>
          </a:extLst>
        </xdr:cNvPr>
        <xdr:cNvSpPr>
          <a:spLocks noGrp="1"/>
        </xdr:cNvSpPr>
      </xdr:nvSpPr>
      <xdr:spPr>
        <a:xfrm>
          <a:off x="7229477" y="2390303"/>
          <a:ext cx="3039025" cy="1514947"/>
        </a:xfrm>
        <a:prstGeom prst="rect">
          <a:avLst/>
        </a:prstGeom>
      </xdr:spPr>
      <xdr:txBody>
        <a:bodyPr wrap="square" lIns="0" tIns="0" rIns="0" bIns="0">
          <a:noAutofit/>
        </a:bodyPr>
        <a:lstStyle>
          <a:lvl1pPr marL="0" marR="0" indent="0" algn="l" defTabSz="914400" rtl="0" eaLnBrk="1" fontAlgn="base" latinLnBrk="0" hangingPunct="1">
            <a:lnSpc>
              <a:spcPct val="100000"/>
            </a:lnSpc>
            <a:spcBef>
              <a:spcPts val="0"/>
            </a:spcBef>
            <a:spcAft>
              <a:spcPct val="0"/>
            </a:spcAft>
            <a:buClr>
              <a:srgbClr val="D22D7D"/>
            </a:buClr>
            <a:buSzTx/>
            <a:buFont typeface="Wingdings" pitchFamily="2" charset="2"/>
            <a:buNone/>
            <a:tabLst/>
            <a:defRPr sz="2000" b="0">
              <a:solidFill>
                <a:srgbClr val="000000"/>
              </a:solidFill>
              <a:latin typeface="+mn-lt"/>
              <a:ea typeface="+mn-ea"/>
              <a:cs typeface="Arial"/>
            </a:defRPr>
          </a:lvl1pPr>
          <a:lvl2pPr marL="265113" marR="0" indent="-265113" algn="l" defTabSz="914400" rtl="0" eaLnBrk="1" fontAlgn="base" latinLnBrk="0" hangingPunct="1">
            <a:lnSpc>
              <a:spcPts val="2500"/>
            </a:lnSpc>
            <a:spcBef>
              <a:spcPct val="10000"/>
            </a:spcBef>
            <a:spcAft>
              <a:spcPct val="0"/>
            </a:spcAft>
            <a:buClr>
              <a:schemeClr val="accent5"/>
            </a:buClr>
            <a:buSzTx/>
            <a:buFont typeface="Times New Roman" pitchFamily="18" charset="0"/>
            <a:buChar char="-"/>
            <a:tabLst/>
            <a:defRPr sz="2400" b="0">
              <a:solidFill>
                <a:srgbClr val="000000"/>
              </a:solidFill>
              <a:latin typeface="+mn-lt"/>
              <a:ea typeface="+mn-ea"/>
              <a:cs typeface="Arial"/>
            </a:defRPr>
          </a:lvl2pPr>
          <a:lvl3pPr marL="534988" marR="0" indent="-269875" algn="l" defTabSz="914400" rtl="0" eaLnBrk="1" fontAlgn="base" latinLnBrk="0" hangingPunct="1">
            <a:lnSpc>
              <a:spcPts val="2300"/>
            </a:lnSpc>
            <a:spcBef>
              <a:spcPct val="10000"/>
            </a:spcBef>
            <a:spcAft>
              <a:spcPct val="0"/>
            </a:spcAft>
            <a:buClr>
              <a:schemeClr val="accent5"/>
            </a:buClr>
            <a:buSzTx/>
            <a:buFont typeface="Times New Roman" pitchFamily="18" charset="0"/>
            <a:buChar char="-"/>
            <a:tabLst/>
            <a:defRPr sz="2200">
              <a:solidFill>
                <a:srgbClr val="000000"/>
              </a:solidFill>
              <a:latin typeface="+mn-lt"/>
              <a:ea typeface="+mn-ea"/>
              <a:cs typeface="Arial"/>
            </a:defRPr>
          </a:lvl3pPr>
          <a:lvl4pPr marL="534988" marR="0" indent="-269875" algn="l" defTabSz="914400" rtl="0" eaLnBrk="1" fontAlgn="base" latinLnBrk="0" hangingPunct="1">
            <a:lnSpc>
              <a:spcPts val="2300"/>
            </a:lnSpc>
            <a:spcBef>
              <a:spcPct val="10000"/>
            </a:spcBef>
            <a:spcAft>
              <a:spcPct val="0"/>
            </a:spcAft>
            <a:buClr>
              <a:schemeClr val="accent5"/>
            </a:buClr>
            <a:buSzTx/>
            <a:buFont typeface="Times New Roman" pitchFamily="18" charset="0"/>
            <a:buChar char="-"/>
            <a:tabLst/>
            <a:defRPr sz="2200">
              <a:solidFill>
                <a:srgbClr val="000000"/>
              </a:solidFill>
              <a:latin typeface="+mn-lt"/>
              <a:ea typeface="+mn-ea"/>
              <a:cs typeface="Arial"/>
            </a:defRPr>
          </a:lvl4pPr>
          <a:lvl5pPr marL="534988" marR="0" indent="-269875" algn="l" defTabSz="914400" rtl="0" eaLnBrk="1" fontAlgn="base" latinLnBrk="0" hangingPunct="1">
            <a:lnSpc>
              <a:spcPts val="2300"/>
            </a:lnSpc>
            <a:spcBef>
              <a:spcPct val="10000"/>
            </a:spcBef>
            <a:spcAft>
              <a:spcPct val="0"/>
            </a:spcAft>
            <a:buClr>
              <a:schemeClr val="accent5"/>
            </a:buClr>
            <a:buSzTx/>
            <a:buFont typeface="Times New Roman" pitchFamily="18" charset="0"/>
            <a:buChar char="-"/>
            <a:tabLst/>
            <a:defRPr sz="2200">
              <a:solidFill>
                <a:srgbClr val="000000"/>
              </a:solidFill>
              <a:latin typeface="+mn-lt"/>
              <a:ea typeface="+mn-ea"/>
              <a:cs typeface="Arial"/>
            </a:defRPr>
          </a:lvl5pPr>
          <a:lvl6pPr marL="538163" indent="-273050" algn="l" rtl="0" eaLnBrk="1" fontAlgn="base" hangingPunct="1">
            <a:lnSpc>
              <a:spcPts val="2300"/>
            </a:lnSpc>
            <a:spcBef>
              <a:spcPct val="10000"/>
            </a:spcBef>
            <a:spcAft>
              <a:spcPct val="0"/>
            </a:spcAft>
            <a:buClr>
              <a:schemeClr val="accent5"/>
            </a:buClr>
            <a:buFont typeface="Lucida Grande" pitchFamily="-105" charset="0"/>
            <a:buChar char="-"/>
            <a:defRPr sz="2200">
              <a:solidFill>
                <a:srgbClr val="000000"/>
              </a:solidFill>
              <a:latin typeface="+mn-lt"/>
              <a:ea typeface="+mn-ea"/>
            </a:defRPr>
          </a:lvl6pPr>
          <a:lvl7pPr marL="538163" indent="-273050" algn="l" rtl="0" eaLnBrk="1" fontAlgn="base" hangingPunct="1">
            <a:lnSpc>
              <a:spcPts val="2300"/>
            </a:lnSpc>
            <a:spcBef>
              <a:spcPct val="10000"/>
            </a:spcBef>
            <a:spcAft>
              <a:spcPct val="0"/>
            </a:spcAft>
            <a:buClr>
              <a:schemeClr val="accent5"/>
            </a:buClr>
            <a:buFont typeface="Lucida Grande" pitchFamily="-105" charset="0"/>
            <a:buChar char="-"/>
            <a:defRPr sz="2200">
              <a:solidFill>
                <a:srgbClr val="000000"/>
              </a:solidFill>
              <a:latin typeface="+mn-lt"/>
              <a:ea typeface="+mn-ea"/>
            </a:defRPr>
          </a:lvl7pPr>
          <a:lvl8pPr marL="538163" indent="-273050" algn="l" rtl="0" eaLnBrk="1" fontAlgn="base" hangingPunct="1">
            <a:lnSpc>
              <a:spcPts val="2300"/>
            </a:lnSpc>
            <a:spcBef>
              <a:spcPct val="10000"/>
            </a:spcBef>
            <a:spcAft>
              <a:spcPct val="0"/>
            </a:spcAft>
            <a:buClr>
              <a:schemeClr val="accent5"/>
            </a:buClr>
            <a:buFont typeface="Lucida Grande" pitchFamily="-105" charset="0"/>
            <a:buChar char="-"/>
            <a:defRPr sz="2200">
              <a:solidFill>
                <a:srgbClr val="000000"/>
              </a:solidFill>
              <a:latin typeface="+mn-lt"/>
              <a:ea typeface="+mn-ea"/>
            </a:defRPr>
          </a:lvl8pPr>
          <a:lvl9pPr marL="538163" indent="-273050" algn="l" rtl="0" eaLnBrk="1" fontAlgn="base" hangingPunct="1">
            <a:lnSpc>
              <a:spcPts val="2300"/>
            </a:lnSpc>
            <a:spcBef>
              <a:spcPct val="10000"/>
            </a:spcBef>
            <a:spcAft>
              <a:spcPct val="0"/>
            </a:spcAft>
            <a:buClr>
              <a:schemeClr val="accent5"/>
            </a:buClr>
            <a:buFont typeface="Lucida Grande" pitchFamily="-105" charset="0"/>
            <a:buChar char="-"/>
            <a:defRPr sz="2200">
              <a:solidFill>
                <a:srgbClr val="000000"/>
              </a:solidFill>
              <a:latin typeface="+mn-lt"/>
              <a:ea typeface="+mn-ea"/>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GB" sz="1100" b="1" i="0" u="none" strike="noStrike" kern="0" cap="none" spc="0" normalizeH="0" baseline="0" noProof="0">
              <a:ln>
                <a:noFill/>
              </a:ln>
              <a:solidFill>
                <a:srgbClr val="E4003A"/>
              </a:solidFill>
              <a:effectLst/>
              <a:uLnTx/>
              <a:uFillTx/>
              <a:latin typeface="+mn-lt"/>
              <a:ea typeface="+mn-ea"/>
              <a:cs typeface="Arial"/>
            </a:rPr>
            <a:t>PURPOSE</a:t>
          </a:r>
        </a:p>
        <a:p>
          <a:r>
            <a:rPr lang="en-GB" sz="1050" baseline="0"/>
            <a:t>This tool is to help municipalities ensure that the actions put forward for further appraisal fit the plan’s objectives and M4EG’s requirements.</a:t>
          </a:r>
        </a:p>
        <a:p>
          <a:endParaRPr lang="en-GB" sz="1050" b="0" baseline="0">
            <a:solidFill>
              <a:srgbClr val="000000"/>
            </a:solidFill>
            <a:latin typeface="+mn-lt"/>
            <a:ea typeface="+mn-ea"/>
            <a:cs typeface="Arial"/>
          </a:endParaRPr>
        </a:p>
        <a:p>
          <a:r>
            <a:rPr lang="en-GB" sz="1100" b="1" noProof="0">
              <a:solidFill>
                <a:srgbClr val="E4003A"/>
              </a:solidFill>
              <a:latin typeface="+mn-lt"/>
              <a:ea typeface="+mn-ea"/>
              <a:cs typeface="Arial"/>
            </a:rPr>
            <a:t>APPROACH</a:t>
          </a:r>
        </a:p>
        <a:p>
          <a:pPr marL="0" marR="0" indent="0" algn="l" defTabSz="914400" rtl="0" eaLnBrk="1" fontAlgn="base" latinLnBrk="0" hangingPunct="1">
            <a:lnSpc>
              <a:spcPct val="100000"/>
            </a:lnSpc>
            <a:spcBef>
              <a:spcPts val="0"/>
            </a:spcBef>
            <a:spcAft>
              <a:spcPct val="0"/>
            </a:spcAft>
            <a:buClr>
              <a:srgbClr val="D22D7D"/>
            </a:buClr>
            <a:buSzTx/>
            <a:buFont typeface="Wingdings" pitchFamily="2" charset="2"/>
            <a:buNone/>
            <a:tabLst/>
          </a:pPr>
          <a:r>
            <a:rPr lang="en-GB" sz="1050" b="0">
              <a:solidFill>
                <a:srgbClr val="000000"/>
              </a:solidFill>
              <a:latin typeface="+mn-lt"/>
              <a:ea typeface="+mn-ea"/>
              <a:cs typeface="Arial"/>
            </a:rPr>
            <a:t>The tool is designed to provide some degree of flexibility in how municipalities </a:t>
          </a:r>
          <a:r>
            <a:rPr lang="en-GB" sz="1050" b="1">
              <a:solidFill>
                <a:srgbClr val="000000"/>
              </a:solidFill>
              <a:latin typeface="+mn-lt"/>
              <a:ea typeface="+mn-ea"/>
              <a:cs typeface="Arial"/>
            </a:rPr>
            <a:t>prioritise a long list of actions</a:t>
          </a:r>
          <a:r>
            <a:rPr lang="en-GB" sz="1050" b="0">
              <a:solidFill>
                <a:srgbClr val="000000"/>
              </a:solidFill>
              <a:latin typeface="+mn-lt"/>
              <a:ea typeface="+mn-ea"/>
              <a:cs typeface="Arial"/>
            </a:rPr>
            <a:t>.</a:t>
          </a:r>
          <a:r>
            <a:rPr lang="en-GB" sz="1050" b="0" baseline="0">
              <a:solidFill>
                <a:srgbClr val="000000"/>
              </a:solidFill>
              <a:latin typeface="+mn-lt"/>
              <a:ea typeface="+mn-ea"/>
              <a:cs typeface="Arial"/>
            </a:rPr>
            <a:t> The assessment is carried out in two stages:</a:t>
          </a:r>
          <a:endParaRPr lang="en-GB" sz="1050" b="0">
            <a:solidFill>
              <a:srgbClr val="000000"/>
            </a:solidFill>
            <a:latin typeface="+mn-lt"/>
            <a:ea typeface="+mn-ea"/>
            <a:cs typeface="Arial"/>
          </a:endParaRPr>
        </a:p>
      </xdr:txBody>
    </xdr:sp>
    <xdr:clientData/>
  </xdr:twoCellAnchor>
  <xdr:twoCellAnchor>
    <xdr:from>
      <xdr:col>11</xdr:col>
      <xdr:colOff>73026</xdr:colOff>
      <xdr:row>21</xdr:row>
      <xdr:rowOff>140703</xdr:rowOff>
    </xdr:from>
    <xdr:to>
      <xdr:col>15</xdr:col>
      <xdr:colOff>390248</xdr:colOff>
      <xdr:row>35</xdr:row>
      <xdr:rowOff>92647</xdr:rowOff>
    </xdr:to>
    <xdr:sp macro="" textlink="">
      <xdr:nvSpPr>
        <xdr:cNvPr id="15" name="Text Placeholder 2">
          <a:extLst>
            <a:ext uri="{FF2B5EF4-FFF2-40B4-BE49-F238E27FC236}">
              <a16:creationId xmlns:a16="http://schemas.microsoft.com/office/drawing/2014/main" id="{2DE8FA76-2FB6-44B4-97AC-30BA60E57A12}"/>
            </a:ext>
          </a:extLst>
        </xdr:cNvPr>
        <xdr:cNvSpPr>
          <a:spLocks noGrp="1"/>
        </xdr:cNvSpPr>
      </xdr:nvSpPr>
      <xdr:spPr>
        <a:xfrm>
          <a:off x="7302501" y="3941178"/>
          <a:ext cx="2946122" cy="2485594"/>
        </a:xfrm>
        <a:prstGeom prst="rect">
          <a:avLst/>
        </a:prstGeom>
      </xdr:spPr>
      <xdr:txBody>
        <a:bodyPr wrap="square" lIns="0" tIns="0" rIns="0" bIns="0">
          <a:noAutofit/>
        </a:bodyPr>
        <a:lstStyle>
          <a:lvl1pPr marL="0" marR="0" indent="0" algn="l" defTabSz="914400" rtl="0" eaLnBrk="1" fontAlgn="base" latinLnBrk="0" hangingPunct="1">
            <a:lnSpc>
              <a:spcPct val="100000"/>
            </a:lnSpc>
            <a:spcBef>
              <a:spcPts val="0"/>
            </a:spcBef>
            <a:spcAft>
              <a:spcPct val="0"/>
            </a:spcAft>
            <a:buClr>
              <a:srgbClr val="D22D7D"/>
            </a:buClr>
            <a:buSzTx/>
            <a:buFont typeface="Wingdings" pitchFamily="2" charset="2"/>
            <a:buNone/>
            <a:tabLst/>
            <a:defRPr sz="2000" b="0">
              <a:solidFill>
                <a:srgbClr val="000000"/>
              </a:solidFill>
              <a:latin typeface="+mn-lt"/>
              <a:ea typeface="+mn-ea"/>
              <a:cs typeface="Arial"/>
            </a:defRPr>
          </a:lvl1pPr>
          <a:lvl2pPr marL="265113" marR="0" indent="-265113" algn="l" defTabSz="914400" rtl="0" eaLnBrk="1" fontAlgn="base" latinLnBrk="0" hangingPunct="1">
            <a:lnSpc>
              <a:spcPts val="2500"/>
            </a:lnSpc>
            <a:spcBef>
              <a:spcPct val="10000"/>
            </a:spcBef>
            <a:spcAft>
              <a:spcPct val="0"/>
            </a:spcAft>
            <a:buClr>
              <a:schemeClr val="accent5"/>
            </a:buClr>
            <a:buSzTx/>
            <a:buFont typeface="Times New Roman" pitchFamily="18" charset="0"/>
            <a:buChar char="-"/>
            <a:tabLst/>
            <a:defRPr sz="2400" b="0">
              <a:solidFill>
                <a:srgbClr val="000000"/>
              </a:solidFill>
              <a:latin typeface="+mn-lt"/>
              <a:ea typeface="+mn-ea"/>
              <a:cs typeface="Arial"/>
            </a:defRPr>
          </a:lvl2pPr>
          <a:lvl3pPr marL="534988" marR="0" indent="-269875" algn="l" defTabSz="914400" rtl="0" eaLnBrk="1" fontAlgn="base" latinLnBrk="0" hangingPunct="1">
            <a:lnSpc>
              <a:spcPts val="2300"/>
            </a:lnSpc>
            <a:spcBef>
              <a:spcPct val="10000"/>
            </a:spcBef>
            <a:spcAft>
              <a:spcPct val="0"/>
            </a:spcAft>
            <a:buClr>
              <a:schemeClr val="accent5"/>
            </a:buClr>
            <a:buSzTx/>
            <a:buFont typeface="Times New Roman" pitchFamily="18" charset="0"/>
            <a:buChar char="-"/>
            <a:tabLst/>
            <a:defRPr sz="2200">
              <a:solidFill>
                <a:srgbClr val="000000"/>
              </a:solidFill>
              <a:latin typeface="+mn-lt"/>
              <a:ea typeface="+mn-ea"/>
              <a:cs typeface="Arial"/>
            </a:defRPr>
          </a:lvl3pPr>
          <a:lvl4pPr marL="534988" marR="0" indent="-269875" algn="l" defTabSz="914400" rtl="0" eaLnBrk="1" fontAlgn="base" latinLnBrk="0" hangingPunct="1">
            <a:lnSpc>
              <a:spcPts val="2300"/>
            </a:lnSpc>
            <a:spcBef>
              <a:spcPct val="10000"/>
            </a:spcBef>
            <a:spcAft>
              <a:spcPct val="0"/>
            </a:spcAft>
            <a:buClr>
              <a:schemeClr val="accent5"/>
            </a:buClr>
            <a:buSzTx/>
            <a:buFont typeface="Times New Roman" pitchFamily="18" charset="0"/>
            <a:buChar char="-"/>
            <a:tabLst/>
            <a:defRPr sz="2200">
              <a:solidFill>
                <a:srgbClr val="000000"/>
              </a:solidFill>
              <a:latin typeface="+mn-lt"/>
              <a:ea typeface="+mn-ea"/>
              <a:cs typeface="Arial"/>
            </a:defRPr>
          </a:lvl4pPr>
          <a:lvl5pPr marL="534988" marR="0" indent="-269875" algn="l" defTabSz="914400" rtl="0" eaLnBrk="1" fontAlgn="base" latinLnBrk="0" hangingPunct="1">
            <a:lnSpc>
              <a:spcPts val="2300"/>
            </a:lnSpc>
            <a:spcBef>
              <a:spcPct val="10000"/>
            </a:spcBef>
            <a:spcAft>
              <a:spcPct val="0"/>
            </a:spcAft>
            <a:buClr>
              <a:schemeClr val="accent5"/>
            </a:buClr>
            <a:buSzTx/>
            <a:buFont typeface="Times New Roman" pitchFamily="18" charset="0"/>
            <a:buChar char="-"/>
            <a:tabLst/>
            <a:defRPr sz="2200">
              <a:solidFill>
                <a:srgbClr val="000000"/>
              </a:solidFill>
              <a:latin typeface="+mn-lt"/>
              <a:ea typeface="+mn-ea"/>
              <a:cs typeface="Arial"/>
            </a:defRPr>
          </a:lvl5pPr>
          <a:lvl6pPr marL="538163" indent="-273050" algn="l" rtl="0" eaLnBrk="1" fontAlgn="base" hangingPunct="1">
            <a:lnSpc>
              <a:spcPts val="2300"/>
            </a:lnSpc>
            <a:spcBef>
              <a:spcPct val="10000"/>
            </a:spcBef>
            <a:spcAft>
              <a:spcPct val="0"/>
            </a:spcAft>
            <a:buClr>
              <a:schemeClr val="accent5"/>
            </a:buClr>
            <a:buFont typeface="Lucida Grande" pitchFamily="-105" charset="0"/>
            <a:buChar char="-"/>
            <a:defRPr sz="2200">
              <a:solidFill>
                <a:srgbClr val="000000"/>
              </a:solidFill>
              <a:latin typeface="+mn-lt"/>
              <a:ea typeface="+mn-ea"/>
            </a:defRPr>
          </a:lvl6pPr>
          <a:lvl7pPr marL="538163" indent="-273050" algn="l" rtl="0" eaLnBrk="1" fontAlgn="base" hangingPunct="1">
            <a:lnSpc>
              <a:spcPts val="2300"/>
            </a:lnSpc>
            <a:spcBef>
              <a:spcPct val="10000"/>
            </a:spcBef>
            <a:spcAft>
              <a:spcPct val="0"/>
            </a:spcAft>
            <a:buClr>
              <a:schemeClr val="accent5"/>
            </a:buClr>
            <a:buFont typeface="Lucida Grande" pitchFamily="-105" charset="0"/>
            <a:buChar char="-"/>
            <a:defRPr sz="2200">
              <a:solidFill>
                <a:srgbClr val="000000"/>
              </a:solidFill>
              <a:latin typeface="+mn-lt"/>
              <a:ea typeface="+mn-ea"/>
            </a:defRPr>
          </a:lvl7pPr>
          <a:lvl8pPr marL="538163" indent="-273050" algn="l" rtl="0" eaLnBrk="1" fontAlgn="base" hangingPunct="1">
            <a:lnSpc>
              <a:spcPts val="2300"/>
            </a:lnSpc>
            <a:spcBef>
              <a:spcPct val="10000"/>
            </a:spcBef>
            <a:spcAft>
              <a:spcPct val="0"/>
            </a:spcAft>
            <a:buClr>
              <a:schemeClr val="accent5"/>
            </a:buClr>
            <a:buFont typeface="Lucida Grande" pitchFamily="-105" charset="0"/>
            <a:buChar char="-"/>
            <a:defRPr sz="2200">
              <a:solidFill>
                <a:srgbClr val="000000"/>
              </a:solidFill>
              <a:latin typeface="+mn-lt"/>
              <a:ea typeface="+mn-ea"/>
            </a:defRPr>
          </a:lvl8pPr>
          <a:lvl9pPr marL="538163" indent="-273050" algn="l" rtl="0" eaLnBrk="1" fontAlgn="base" hangingPunct="1">
            <a:lnSpc>
              <a:spcPts val="2300"/>
            </a:lnSpc>
            <a:spcBef>
              <a:spcPct val="10000"/>
            </a:spcBef>
            <a:spcAft>
              <a:spcPct val="0"/>
            </a:spcAft>
            <a:buClr>
              <a:schemeClr val="accent5"/>
            </a:buClr>
            <a:buFont typeface="Lucida Grande" pitchFamily="-105" charset="0"/>
            <a:buChar char="-"/>
            <a:defRPr sz="2200">
              <a:solidFill>
                <a:srgbClr val="000000"/>
              </a:solidFill>
              <a:latin typeface="+mn-lt"/>
              <a:ea typeface="+mn-ea"/>
            </a:defRPr>
          </a:lvl9pPr>
        </a:lstStyle>
        <a:p>
          <a:pPr marL="0" marR="0" indent="0" algn="l" defTabSz="914400" rtl="0" eaLnBrk="1" fontAlgn="base" latinLnBrk="0" hangingPunct="1">
            <a:lnSpc>
              <a:spcPct val="100000"/>
            </a:lnSpc>
            <a:spcBef>
              <a:spcPts val="0"/>
            </a:spcBef>
            <a:spcAft>
              <a:spcPct val="0"/>
            </a:spcAft>
            <a:buClr>
              <a:srgbClr val="D22D7D"/>
            </a:buClr>
            <a:buSzTx/>
            <a:buFont typeface="Wingdings" pitchFamily="2" charset="2"/>
            <a:buNone/>
            <a:tabLst/>
          </a:pPr>
          <a:r>
            <a:rPr lang="en-GB" sz="1050" b="1">
              <a:solidFill>
                <a:srgbClr val="000000"/>
              </a:solidFill>
              <a:latin typeface="+mn-lt"/>
              <a:ea typeface="+mn-ea"/>
              <a:cs typeface="Arial"/>
            </a:rPr>
            <a:t>1.</a:t>
          </a:r>
          <a:r>
            <a:rPr lang="en-GB" sz="1050" b="0">
              <a:solidFill>
                <a:srgbClr val="000000"/>
              </a:solidFill>
              <a:latin typeface="+mn-lt"/>
              <a:ea typeface="+mn-ea"/>
              <a:cs typeface="Arial"/>
            </a:rPr>
            <a:t> An </a:t>
          </a:r>
          <a:r>
            <a:rPr lang="en-GB" sz="1050" b="1">
              <a:solidFill>
                <a:srgbClr val="E4003A"/>
              </a:solidFill>
              <a:latin typeface="+mn-lt"/>
              <a:ea typeface="+mn-ea"/>
              <a:cs typeface="Arial"/>
            </a:rPr>
            <a:t>initial sift</a:t>
          </a:r>
          <a:r>
            <a:rPr lang="en-GB" sz="1050" b="0">
              <a:solidFill>
                <a:srgbClr val="000000"/>
              </a:solidFill>
              <a:latin typeface="+mn-lt"/>
              <a:ea typeface="+mn-ea"/>
              <a:cs typeface="Arial"/>
            </a:rPr>
            <a:t> is conducted through a 'pass-or-fail' test. To</a:t>
          </a:r>
          <a:r>
            <a:rPr lang="en-GB" sz="1050" b="0" baseline="0">
              <a:solidFill>
                <a:srgbClr val="000000"/>
              </a:solidFill>
              <a:latin typeface="+mn-lt"/>
              <a:ea typeface="+mn-ea"/>
              <a:cs typeface="Arial"/>
            </a:rPr>
            <a:t> pass this initial test and progress to the assessment stage of this prioritisation tool, each action should fulfill </a:t>
          </a:r>
          <a:r>
            <a:rPr lang="en-GB" sz="1050" b="1" baseline="0">
              <a:solidFill>
                <a:srgbClr val="000000"/>
              </a:solidFill>
              <a:latin typeface="+mn-lt"/>
              <a:ea typeface="+mn-ea"/>
              <a:cs typeface="Arial"/>
            </a:rPr>
            <a:t>all </a:t>
          </a:r>
          <a:r>
            <a:rPr lang="en-GB" sz="1050" b="0" baseline="0">
              <a:solidFill>
                <a:srgbClr val="000000"/>
              </a:solidFill>
              <a:latin typeface="+mn-lt"/>
              <a:ea typeface="+mn-ea"/>
              <a:cs typeface="Arial"/>
            </a:rPr>
            <a:t>the </a:t>
          </a:r>
          <a:r>
            <a:rPr lang="en-GB" sz="1050" b="1" baseline="0">
              <a:solidFill>
                <a:srgbClr val="000000"/>
              </a:solidFill>
              <a:latin typeface="+mn-lt"/>
              <a:ea typeface="+mn-ea"/>
              <a:cs typeface="Arial"/>
            </a:rPr>
            <a:t>'LEDP Key Requirements'</a:t>
          </a:r>
          <a:r>
            <a:rPr lang="en-GB" sz="1050" b="0" baseline="0">
              <a:solidFill>
                <a:srgbClr val="000000"/>
              </a:solidFill>
              <a:latin typeface="+mn-lt"/>
              <a:ea typeface="+mn-ea"/>
              <a:cs typeface="Arial"/>
            </a:rPr>
            <a:t> which are based on M4EG's principles. Municipalities can further specify the </a:t>
          </a:r>
          <a:r>
            <a:rPr lang="en-GB" sz="1050" b="1" baseline="0">
              <a:solidFill>
                <a:srgbClr val="000000"/>
              </a:solidFill>
              <a:latin typeface="+mn-lt"/>
              <a:ea typeface="+mn-ea"/>
              <a:cs typeface="Arial"/>
            </a:rPr>
            <a:t>'LEDP intervention themes'</a:t>
          </a:r>
          <a:r>
            <a:rPr lang="en-GB" sz="1050" b="0" baseline="0">
              <a:solidFill>
                <a:srgbClr val="000000"/>
              </a:solidFill>
              <a:latin typeface="+mn-lt"/>
              <a:ea typeface="+mn-ea"/>
              <a:cs typeface="Arial"/>
            </a:rPr>
            <a:t> that the action relates to.</a:t>
          </a:r>
          <a:endParaRPr lang="en-GB" sz="1050" b="0" i="1" baseline="0">
            <a:solidFill>
              <a:srgbClr val="000000"/>
            </a:solidFill>
            <a:latin typeface="+mn-lt"/>
            <a:ea typeface="+mn-ea"/>
            <a:cs typeface="Arial"/>
          </a:endParaRPr>
        </a:p>
        <a:p>
          <a:pPr marL="0" marR="0" indent="0" algn="l" defTabSz="914400" rtl="0" eaLnBrk="1" fontAlgn="base" latinLnBrk="0" hangingPunct="1">
            <a:lnSpc>
              <a:spcPct val="100000"/>
            </a:lnSpc>
            <a:spcBef>
              <a:spcPts val="0"/>
            </a:spcBef>
            <a:spcAft>
              <a:spcPct val="0"/>
            </a:spcAft>
            <a:buClr>
              <a:srgbClr val="D22D7D"/>
            </a:buClr>
            <a:buSzTx/>
            <a:buFont typeface="Wingdings" pitchFamily="2" charset="2"/>
            <a:buNone/>
            <a:tabLst/>
          </a:pPr>
          <a:endParaRPr lang="en-GB" sz="1050" b="0" baseline="0">
            <a:solidFill>
              <a:srgbClr val="000000"/>
            </a:solidFill>
            <a:latin typeface="+mn-lt"/>
            <a:ea typeface="+mn-ea"/>
            <a:cs typeface="Arial"/>
          </a:endParaRPr>
        </a:p>
        <a:p>
          <a:pPr marL="0" marR="0" indent="0" algn="l" defTabSz="914400" rtl="0" eaLnBrk="1" fontAlgn="base" latinLnBrk="0" hangingPunct="1">
            <a:lnSpc>
              <a:spcPct val="100000"/>
            </a:lnSpc>
            <a:spcBef>
              <a:spcPts val="0"/>
            </a:spcBef>
            <a:spcAft>
              <a:spcPct val="0"/>
            </a:spcAft>
            <a:buClr>
              <a:srgbClr val="D22D7D"/>
            </a:buClr>
            <a:buSzTx/>
            <a:buFont typeface="Wingdings" pitchFamily="2" charset="2"/>
            <a:buNone/>
            <a:tabLst/>
          </a:pPr>
          <a:r>
            <a:rPr lang="en-GB" sz="1050" b="1" baseline="0">
              <a:solidFill>
                <a:srgbClr val="000000"/>
              </a:solidFill>
              <a:latin typeface="+mn-lt"/>
              <a:ea typeface="+mn-ea"/>
              <a:cs typeface="Arial"/>
            </a:rPr>
            <a:t>2.</a:t>
          </a:r>
          <a:r>
            <a:rPr lang="en-GB" sz="1050" b="0" baseline="0">
              <a:solidFill>
                <a:srgbClr val="000000"/>
              </a:solidFill>
              <a:latin typeface="+mn-lt"/>
              <a:ea typeface="+mn-ea"/>
              <a:cs typeface="Arial"/>
            </a:rPr>
            <a:t> Those actions that make it through the sifting stage are then brought forward to the </a:t>
          </a:r>
          <a:r>
            <a:rPr lang="en-GB" sz="1050" b="1" baseline="0">
              <a:solidFill>
                <a:srgbClr val="E4003A"/>
              </a:solidFill>
              <a:latin typeface="+mn-lt"/>
              <a:ea typeface="+mn-ea"/>
              <a:cs typeface="Arial"/>
            </a:rPr>
            <a:t>assessment stage</a:t>
          </a:r>
          <a:r>
            <a:rPr lang="en-GB" sz="1050" b="0" baseline="0">
              <a:solidFill>
                <a:srgbClr val="000000"/>
              </a:solidFill>
              <a:latin typeface="+mn-lt"/>
              <a:ea typeface="+mn-ea"/>
              <a:cs typeface="Arial"/>
            </a:rPr>
            <a:t>, where the actions can be scored against a set of (max.) eleven </a:t>
          </a:r>
          <a:r>
            <a:rPr lang="en-GB" sz="1050" b="1" baseline="0">
              <a:solidFill>
                <a:srgbClr val="000000"/>
              </a:solidFill>
              <a:latin typeface="+mn-lt"/>
              <a:ea typeface="+mn-ea"/>
              <a:cs typeface="Arial"/>
            </a:rPr>
            <a:t>'Municipality specific criteria'</a:t>
          </a:r>
          <a:r>
            <a:rPr lang="en-GB" sz="1050" b="0" baseline="0">
              <a:solidFill>
                <a:srgbClr val="000000"/>
              </a:solidFill>
              <a:latin typeface="+mn-lt"/>
              <a:ea typeface="+mn-ea"/>
              <a:cs typeface="Arial"/>
            </a:rPr>
            <a:t> and (max.) five </a:t>
          </a:r>
          <a:r>
            <a:rPr lang="en-GB" sz="1050" b="1" baseline="0">
              <a:solidFill>
                <a:srgbClr val="000000"/>
              </a:solidFill>
              <a:latin typeface="+mn-lt"/>
              <a:ea typeface="+mn-ea"/>
              <a:cs typeface="Arial"/>
            </a:rPr>
            <a:t>'LEDP Assessment Criteria'</a:t>
          </a:r>
          <a:r>
            <a:rPr lang="en-GB" sz="1050" b="0" baseline="0">
              <a:solidFill>
                <a:srgbClr val="000000"/>
              </a:solidFill>
              <a:latin typeface="+mn-lt"/>
              <a:ea typeface="+mn-ea"/>
              <a:cs typeface="Arial"/>
            </a:rPr>
            <a:t>.</a:t>
          </a:r>
        </a:p>
        <a:p>
          <a:pPr marL="0" marR="0" indent="0" algn="l" defTabSz="914400" rtl="0" eaLnBrk="1" fontAlgn="base" latinLnBrk="0" hangingPunct="1">
            <a:lnSpc>
              <a:spcPct val="100000"/>
            </a:lnSpc>
            <a:spcBef>
              <a:spcPts val="0"/>
            </a:spcBef>
            <a:spcAft>
              <a:spcPct val="0"/>
            </a:spcAft>
            <a:buClr>
              <a:srgbClr val="D22D7D"/>
            </a:buClr>
            <a:buSzTx/>
            <a:buFont typeface="Wingdings" pitchFamily="2" charset="2"/>
            <a:buNone/>
            <a:tabLst/>
          </a:pPr>
          <a:endParaRPr lang="en-GB" sz="1050" b="0" baseline="0">
            <a:solidFill>
              <a:srgbClr val="000000"/>
            </a:solidFill>
            <a:latin typeface="+mn-lt"/>
            <a:ea typeface="+mn-ea"/>
            <a:cs typeface="Arial"/>
          </a:endParaRPr>
        </a:p>
      </xdr:txBody>
    </xdr:sp>
    <xdr:clientData/>
  </xdr:twoCellAnchor>
  <xdr:twoCellAnchor>
    <xdr:from>
      <xdr:col>15</xdr:col>
      <xdr:colOff>580305</xdr:colOff>
      <xdr:row>13</xdr:row>
      <xdr:rowOff>37368</xdr:rowOff>
    </xdr:from>
    <xdr:to>
      <xdr:col>23</xdr:col>
      <xdr:colOff>25400</xdr:colOff>
      <xdr:row>41</xdr:row>
      <xdr:rowOff>87062</xdr:rowOff>
    </xdr:to>
    <xdr:sp macro="" textlink="">
      <xdr:nvSpPr>
        <xdr:cNvPr id="17" name="Text Placeholder 2">
          <a:extLst>
            <a:ext uri="{FF2B5EF4-FFF2-40B4-BE49-F238E27FC236}">
              <a16:creationId xmlns:a16="http://schemas.microsoft.com/office/drawing/2014/main" id="{5B472BDF-0C6E-4F66-B184-4FDD83675F25}"/>
            </a:ext>
          </a:extLst>
        </xdr:cNvPr>
        <xdr:cNvSpPr>
          <a:spLocks noGrp="1"/>
        </xdr:cNvSpPr>
      </xdr:nvSpPr>
      <xdr:spPr>
        <a:xfrm>
          <a:off x="10438680" y="2390043"/>
          <a:ext cx="4702895" cy="5116994"/>
        </a:xfrm>
        <a:prstGeom prst="rect">
          <a:avLst/>
        </a:prstGeom>
      </xdr:spPr>
      <xdr:txBody>
        <a:bodyPr wrap="square" lIns="0" tIns="0" rIns="0" bIns="0">
          <a:noAutofit/>
        </a:bodyPr>
        <a:lstStyle>
          <a:lvl1pPr marL="0" marR="0" indent="0" algn="l" defTabSz="914400" rtl="0" eaLnBrk="1" fontAlgn="base" latinLnBrk="0" hangingPunct="1">
            <a:lnSpc>
              <a:spcPct val="100000"/>
            </a:lnSpc>
            <a:spcBef>
              <a:spcPts val="0"/>
            </a:spcBef>
            <a:spcAft>
              <a:spcPct val="0"/>
            </a:spcAft>
            <a:buClr>
              <a:srgbClr val="D22D7D"/>
            </a:buClr>
            <a:buSzTx/>
            <a:buFont typeface="Wingdings" pitchFamily="2" charset="2"/>
            <a:buNone/>
            <a:tabLst/>
            <a:defRPr sz="2000" b="0">
              <a:solidFill>
                <a:srgbClr val="000000"/>
              </a:solidFill>
              <a:latin typeface="+mn-lt"/>
              <a:ea typeface="+mn-ea"/>
              <a:cs typeface="Arial"/>
            </a:defRPr>
          </a:lvl1pPr>
          <a:lvl2pPr marL="265113" marR="0" indent="-265113" algn="l" defTabSz="914400" rtl="0" eaLnBrk="1" fontAlgn="base" latinLnBrk="0" hangingPunct="1">
            <a:lnSpc>
              <a:spcPts val="2500"/>
            </a:lnSpc>
            <a:spcBef>
              <a:spcPct val="10000"/>
            </a:spcBef>
            <a:spcAft>
              <a:spcPct val="0"/>
            </a:spcAft>
            <a:buClr>
              <a:schemeClr val="accent5"/>
            </a:buClr>
            <a:buSzTx/>
            <a:buFont typeface="Times New Roman" pitchFamily="18" charset="0"/>
            <a:buChar char="-"/>
            <a:tabLst/>
            <a:defRPr sz="2400" b="0">
              <a:solidFill>
                <a:srgbClr val="000000"/>
              </a:solidFill>
              <a:latin typeface="+mn-lt"/>
              <a:ea typeface="+mn-ea"/>
              <a:cs typeface="Arial"/>
            </a:defRPr>
          </a:lvl2pPr>
          <a:lvl3pPr marL="534988" marR="0" indent="-269875" algn="l" defTabSz="914400" rtl="0" eaLnBrk="1" fontAlgn="base" latinLnBrk="0" hangingPunct="1">
            <a:lnSpc>
              <a:spcPts val="2300"/>
            </a:lnSpc>
            <a:spcBef>
              <a:spcPct val="10000"/>
            </a:spcBef>
            <a:spcAft>
              <a:spcPct val="0"/>
            </a:spcAft>
            <a:buClr>
              <a:schemeClr val="accent5"/>
            </a:buClr>
            <a:buSzTx/>
            <a:buFont typeface="Times New Roman" pitchFamily="18" charset="0"/>
            <a:buChar char="-"/>
            <a:tabLst/>
            <a:defRPr sz="2200">
              <a:solidFill>
                <a:srgbClr val="000000"/>
              </a:solidFill>
              <a:latin typeface="+mn-lt"/>
              <a:ea typeface="+mn-ea"/>
              <a:cs typeface="Arial"/>
            </a:defRPr>
          </a:lvl3pPr>
          <a:lvl4pPr marL="534988" marR="0" indent="-269875" algn="l" defTabSz="914400" rtl="0" eaLnBrk="1" fontAlgn="base" latinLnBrk="0" hangingPunct="1">
            <a:lnSpc>
              <a:spcPts val="2300"/>
            </a:lnSpc>
            <a:spcBef>
              <a:spcPct val="10000"/>
            </a:spcBef>
            <a:spcAft>
              <a:spcPct val="0"/>
            </a:spcAft>
            <a:buClr>
              <a:schemeClr val="accent5"/>
            </a:buClr>
            <a:buSzTx/>
            <a:buFont typeface="Times New Roman" pitchFamily="18" charset="0"/>
            <a:buChar char="-"/>
            <a:tabLst/>
            <a:defRPr sz="2200">
              <a:solidFill>
                <a:srgbClr val="000000"/>
              </a:solidFill>
              <a:latin typeface="+mn-lt"/>
              <a:ea typeface="+mn-ea"/>
              <a:cs typeface="Arial"/>
            </a:defRPr>
          </a:lvl4pPr>
          <a:lvl5pPr marL="534988" marR="0" indent="-269875" algn="l" defTabSz="914400" rtl="0" eaLnBrk="1" fontAlgn="base" latinLnBrk="0" hangingPunct="1">
            <a:lnSpc>
              <a:spcPts val="2300"/>
            </a:lnSpc>
            <a:spcBef>
              <a:spcPct val="10000"/>
            </a:spcBef>
            <a:spcAft>
              <a:spcPct val="0"/>
            </a:spcAft>
            <a:buClr>
              <a:schemeClr val="accent5"/>
            </a:buClr>
            <a:buSzTx/>
            <a:buFont typeface="Times New Roman" pitchFamily="18" charset="0"/>
            <a:buChar char="-"/>
            <a:tabLst/>
            <a:defRPr sz="2200">
              <a:solidFill>
                <a:srgbClr val="000000"/>
              </a:solidFill>
              <a:latin typeface="+mn-lt"/>
              <a:ea typeface="+mn-ea"/>
              <a:cs typeface="Arial"/>
            </a:defRPr>
          </a:lvl5pPr>
          <a:lvl6pPr marL="538163" indent="-273050" algn="l" rtl="0" eaLnBrk="1" fontAlgn="base" hangingPunct="1">
            <a:lnSpc>
              <a:spcPts val="2300"/>
            </a:lnSpc>
            <a:spcBef>
              <a:spcPct val="10000"/>
            </a:spcBef>
            <a:spcAft>
              <a:spcPct val="0"/>
            </a:spcAft>
            <a:buClr>
              <a:schemeClr val="accent5"/>
            </a:buClr>
            <a:buFont typeface="Lucida Grande" pitchFamily="-105" charset="0"/>
            <a:buChar char="-"/>
            <a:defRPr sz="2200">
              <a:solidFill>
                <a:srgbClr val="000000"/>
              </a:solidFill>
              <a:latin typeface="+mn-lt"/>
              <a:ea typeface="+mn-ea"/>
            </a:defRPr>
          </a:lvl6pPr>
          <a:lvl7pPr marL="538163" indent="-273050" algn="l" rtl="0" eaLnBrk="1" fontAlgn="base" hangingPunct="1">
            <a:lnSpc>
              <a:spcPts val="2300"/>
            </a:lnSpc>
            <a:spcBef>
              <a:spcPct val="10000"/>
            </a:spcBef>
            <a:spcAft>
              <a:spcPct val="0"/>
            </a:spcAft>
            <a:buClr>
              <a:schemeClr val="accent5"/>
            </a:buClr>
            <a:buFont typeface="Lucida Grande" pitchFamily="-105" charset="0"/>
            <a:buChar char="-"/>
            <a:defRPr sz="2200">
              <a:solidFill>
                <a:srgbClr val="000000"/>
              </a:solidFill>
              <a:latin typeface="+mn-lt"/>
              <a:ea typeface="+mn-ea"/>
            </a:defRPr>
          </a:lvl7pPr>
          <a:lvl8pPr marL="538163" indent="-273050" algn="l" rtl="0" eaLnBrk="1" fontAlgn="base" hangingPunct="1">
            <a:lnSpc>
              <a:spcPts val="2300"/>
            </a:lnSpc>
            <a:spcBef>
              <a:spcPct val="10000"/>
            </a:spcBef>
            <a:spcAft>
              <a:spcPct val="0"/>
            </a:spcAft>
            <a:buClr>
              <a:schemeClr val="accent5"/>
            </a:buClr>
            <a:buFont typeface="Lucida Grande" pitchFamily="-105" charset="0"/>
            <a:buChar char="-"/>
            <a:defRPr sz="2200">
              <a:solidFill>
                <a:srgbClr val="000000"/>
              </a:solidFill>
              <a:latin typeface="+mn-lt"/>
              <a:ea typeface="+mn-ea"/>
            </a:defRPr>
          </a:lvl8pPr>
          <a:lvl9pPr marL="538163" indent="-273050" algn="l" rtl="0" eaLnBrk="1" fontAlgn="base" hangingPunct="1">
            <a:lnSpc>
              <a:spcPts val="2300"/>
            </a:lnSpc>
            <a:spcBef>
              <a:spcPct val="10000"/>
            </a:spcBef>
            <a:spcAft>
              <a:spcPct val="0"/>
            </a:spcAft>
            <a:buClr>
              <a:schemeClr val="accent5"/>
            </a:buClr>
            <a:buFont typeface="Lucida Grande" pitchFamily="-105" charset="0"/>
            <a:buChar char="-"/>
            <a:defRPr sz="2200">
              <a:solidFill>
                <a:srgbClr val="000000"/>
              </a:solidFill>
              <a:latin typeface="+mn-lt"/>
              <a:ea typeface="+mn-ea"/>
            </a:defRPr>
          </a:lvl9pPr>
        </a:lstStyle>
        <a:p>
          <a:r>
            <a:rPr lang="en-GB" sz="1100" b="1" noProof="0">
              <a:solidFill>
                <a:srgbClr val="E4003A"/>
              </a:solidFill>
              <a:latin typeface="+mn-lt"/>
              <a:ea typeface="+mn-ea"/>
              <a:cs typeface="Arial"/>
            </a:rPr>
            <a:t>USER INSTRUCTIONS</a:t>
          </a:r>
        </a:p>
        <a:p>
          <a:pPr marL="0" marR="0" indent="0" algn="l" defTabSz="914400" rtl="0" eaLnBrk="1" fontAlgn="base" latinLnBrk="0" hangingPunct="1">
            <a:lnSpc>
              <a:spcPct val="100000"/>
            </a:lnSpc>
            <a:spcBef>
              <a:spcPts val="0"/>
            </a:spcBef>
            <a:spcAft>
              <a:spcPct val="0"/>
            </a:spcAft>
            <a:buClr>
              <a:srgbClr val="D22D7D"/>
            </a:buClr>
            <a:buSzTx/>
            <a:buFont typeface="Wingdings" pitchFamily="2" charset="2"/>
            <a:buNone/>
            <a:tabLst/>
          </a:pPr>
          <a:r>
            <a:rPr lang="en-GB" sz="1050" b="1">
              <a:solidFill>
                <a:srgbClr val="E4003A"/>
              </a:solidFill>
              <a:latin typeface="+mn-lt"/>
              <a:ea typeface="+mn-ea"/>
              <a:cs typeface="Arial"/>
            </a:rPr>
            <a:t>1.</a:t>
          </a:r>
          <a:r>
            <a:rPr lang="en-GB" sz="1050" b="0">
              <a:solidFill>
                <a:srgbClr val="000000"/>
              </a:solidFill>
              <a:latin typeface="+mn-lt"/>
              <a:ea typeface="+mn-ea"/>
              <a:cs typeface="Arial"/>
            </a:rPr>
            <a:t> In the </a:t>
          </a:r>
          <a:r>
            <a:rPr lang="en-GB" sz="1050" b="1">
              <a:solidFill>
                <a:srgbClr val="000000"/>
              </a:solidFill>
              <a:latin typeface="+mn-lt"/>
              <a:ea typeface="+mn-ea"/>
              <a:cs typeface="Arial"/>
            </a:rPr>
            <a:t>'Sift'</a:t>
          </a:r>
          <a:r>
            <a:rPr lang="en-GB" sz="1050" b="0" baseline="0">
              <a:solidFill>
                <a:srgbClr val="000000"/>
              </a:solidFill>
              <a:latin typeface="+mn-lt"/>
              <a:ea typeface="+mn-ea"/>
              <a:cs typeface="Arial"/>
            </a:rPr>
            <a:t> tab, enter a list of </a:t>
          </a:r>
          <a:r>
            <a:rPr lang="en-GB" sz="1050" b="1" baseline="0">
              <a:solidFill>
                <a:srgbClr val="000000"/>
              </a:solidFill>
              <a:latin typeface="+mn-lt"/>
              <a:ea typeface="+mn-ea"/>
              <a:cs typeface="Arial"/>
            </a:rPr>
            <a:t>up to 20 actions </a:t>
          </a:r>
          <a:r>
            <a:rPr lang="en-GB" sz="1050" b="0" baseline="0">
              <a:solidFill>
                <a:srgbClr val="000000"/>
              </a:solidFill>
              <a:latin typeface="+mn-lt"/>
              <a:ea typeface="+mn-ea"/>
              <a:cs typeface="Arial"/>
            </a:rPr>
            <a:t>in </a:t>
          </a:r>
          <a:r>
            <a:rPr lang="en-GB" sz="1050" b="0" i="1" baseline="0">
              <a:solidFill>
                <a:srgbClr val="000000"/>
              </a:solidFill>
              <a:latin typeface="+mn-lt"/>
              <a:ea typeface="+mn-ea"/>
              <a:cs typeface="Arial"/>
            </a:rPr>
            <a:t>Column C</a:t>
          </a:r>
          <a:r>
            <a:rPr lang="en-GB" sz="1050" b="0" baseline="0">
              <a:solidFill>
                <a:srgbClr val="000000"/>
              </a:solidFill>
              <a:latin typeface="+mn-lt"/>
              <a:ea typeface="+mn-ea"/>
              <a:cs typeface="Arial"/>
            </a:rPr>
            <a:t>, along with a short description of each action in </a:t>
          </a:r>
          <a:r>
            <a:rPr lang="en-GB" sz="1050" b="0" i="1" baseline="0">
              <a:solidFill>
                <a:srgbClr val="000000"/>
              </a:solidFill>
              <a:latin typeface="+mn-lt"/>
              <a:ea typeface="+mn-ea"/>
              <a:cs typeface="Arial"/>
            </a:rPr>
            <a:t>Column D</a:t>
          </a:r>
          <a:r>
            <a:rPr lang="en-GB" sz="1050" b="0" baseline="0">
              <a:solidFill>
                <a:srgbClr val="000000"/>
              </a:solidFill>
              <a:latin typeface="+mn-lt"/>
              <a:ea typeface="+mn-ea"/>
              <a:cs typeface="Arial"/>
            </a:rPr>
            <a:t> and their estimated cost, assumed to be mostly capital expenditure (CAPEX) </a:t>
          </a:r>
          <a:r>
            <a:rPr lang="en-GB" sz="1050" b="0" i="1" baseline="0">
              <a:solidFill>
                <a:srgbClr val="000000"/>
              </a:solidFill>
              <a:latin typeface="+mn-lt"/>
              <a:ea typeface="+mn-ea"/>
              <a:cs typeface="Arial"/>
            </a:rPr>
            <a:t>Column E</a:t>
          </a:r>
          <a:r>
            <a:rPr lang="en-GB" sz="1050" b="0" i="0" baseline="0">
              <a:solidFill>
                <a:srgbClr val="000000"/>
              </a:solidFill>
              <a:latin typeface="+mn-lt"/>
              <a:ea typeface="+mn-ea"/>
              <a:cs typeface="Arial"/>
            </a:rPr>
            <a:t>.</a:t>
          </a:r>
        </a:p>
        <a:p>
          <a:pPr marL="0" marR="0" indent="0" algn="l" defTabSz="914400" rtl="0" eaLnBrk="1" fontAlgn="base" latinLnBrk="0" hangingPunct="1">
            <a:lnSpc>
              <a:spcPct val="100000"/>
            </a:lnSpc>
            <a:spcBef>
              <a:spcPts val="0"/>
            </a:spcBef>
            <a:spcAft>
              <a:spcPct val="0"/>
            </a:spcAft>
            <a:buClr>
              <a:srgbClr val="D22D7D"/>
            </a:buClr>
            <a:buSzTx/>
            <a:buFont typeface="Wingdings" pitchFamily="2" charset="2"/>
            <a:buNone/>
            <a:tabLst/>
          </a:pPr>
          <a:r>
            <a:rPr lang="en-GB" sz="1050" b="0" i="0" baseline="0">
              <a:solidFill>
                <a:srgbClr val="000000"/>
              </a:solidFill>
              <a:latin typeface="+mn-lt"/>
              <a:ea typeface="+mn-ea"/>
              <a:cs typeface="Arial"/>
            </a:rPr>
            <a:t>P</a:t>
          </a:r>
          <a:r>
            <a:rPr lang="en-GB" sz="1050" b="0" baseline="0">
              <a:solidFill>
                <a:srgbClr val="000000"/>
              </a:solidFill>
              <a:latin typeface="+mn-lt"/>
              <a:ea typeface="+mn-ea"/>
              <a:cs typeface="Arial"/>
            </a:rPr>
            <a:t>lease note that the cost of the proposed action does not influence the prioritisation process in this tool.</a:t>
          </a:r>
        </a:p>
        <a:p>
          <a:pPr marL="0" marR="0" indent="0" algn="l" defTabSz="914400" rtl="0" eaLnBrk="1" fontAlgn="base" latinLnBrk="0" hangingPunct="1">
            <a:lnSpc>
              <a:spcPct val="100000"/>
            </a:lnSpc>
            <a:spcBef>
              <a:spcPts val="0"/>
            </a:spcBef>
            <a:spcAft>
              <a:spcPct val="0"/>
            </a:spcAft>
            <a:buClr>
              <a:srgbClr val="D22D7D"/>
            </a:buClr>
            <a:buSzTx/>
            <a:buFont typeface="Wingdings" pitchFamily="2" charset="2"/>
            <a:buNone/>
            <a:tabLst/>
          </a:pPr>
          <a:r>
            <a:rPr lang="en-GB" sz="1050" b="0" i="1" baseline="0">
              <a:solidFill>
                <a:srgbClr val="000000"/>
              </a:solidFill>
              <a:latin typeface="+mn-lt"/>
              <a:ea typeface="+mn-ea"/>
              <a:cs typeface="Arial"/>
            </a:rPr>
            <a:t>Then,</a:t>
          </a:r>
          <a:r>
            <a:rPr lang="en-GB" sz="1050" b="0" baseline="0">
              <a:solidFill>
                <a:srgbClr val="000000"/>
              </a:solidFill>
              <a:latin typeface="+mn-lt"/>
              <a:ea typeface="+mn-ea"/>
              <a:cs typeface="Arial"/>
            </a:rPr>
            <a:t> using the drop-down menu, specify whether 'Yes' or 'No' a project meets the criteria mentioned in </a:t>
          </a:r>
          <a:r>
            <a:rPr lang="en-GB" sz="1050" b="0" i="1" baseline="0">
              <a:solidFill>
                <a:srgbClr val="000000"/>
              </a:solidFill>
              <a:latin typeface="+mn-lt"/>
              <a:ea typeface="+mn-ea"/>
              <a:cs typeface="Arial"/>
            </a:rPr>
            <a:t>Columns G to R</a:t>
          </a:r>
          <a:r>
            <a:rPr lang="en-GB" sz="1050" b="0" baseline="0">
              <a:solidFill>
                <a:srgbClr val="000000"/>
              </a:solidFill>
              <a:latin typeface="+mn-lt"/>
              <a:ea typeface="+mn-ea"/>
              <a:cs typeface="Arial"/>
            </a:rPr>
            <a:t>.</a:t>
          </a:r>
        </a:p>
        <a:p>
          <a:pPr marL="0" marR="0" indent="0" algn="l" defTabSz="914400" rtl="0" eaLnBrk="1" fontAlgn="base" latinLnBrk="0" hangingPunct="1">
            <a:lnSpc>
              <a:spcPct val="100000"/>
            </a:lnSpc>
            <a:spcBef>
              <a:spcPts val="0"/>
            </a:spcBef>
            <a:spcAft>
              <a:spcPct val="0"/>
            </a:spcAft>
            <a:buClr>
              <a:srgbClr val="D22D7D"/>
            </a:buClr>
            <a:buSzTx/>
            <a:buFont typeface="Wingdings" pitchFamily="2" charset="2"/>
            <a:buNone/>
            <a:tabLst/>
          </a:pPr>
          <a:r>
            <a:rPr lang="en-GB" sz="1050" b="0" baseline="0">
              <a:solidFill>
                <a:srgbClr val="000000"/>
              </a:solidFill>
              <a:latin typeface="+mn-lt"/>
              <a:ea typeface="+mn-ea"/>
              <a:cs typeface="Arial"/>
            </a:rPr>
            <a:t>Remember that </a:t>
          </a:r>
          <a:r>
            <a:rPr lang="en-GB" sz="1050" b="0" i="1" baseline="0">
              <a:solidFill>
                <a:srgbClr val="000000"/>
              </a:solidFill>
              <a:latin typeface="+mn-lt"/>
              <a:ea typeface="+mn-ea"/>
              <a:cs typeface="Arial"/>
            </a:rPr>
            <a:t>only if</a:t>
          </a:r>
          <a:r>
            <a:rPr lang="en-GB" sz="1050" b="0" baseline="0">
              <a:solidFill>
                <a:srgbClr val="000000"/>
              </a:solidFill>
              <a:latin typeface="+mn-lt"/>
              <a:ea typeface="+mn-ea"/>
              <a:cs typeface="Arial"/>
            </a:rPr>
            <a:t> an action meets </a:t>
          </a:r>
          <a:r>
            <a:rPr lang="en-GB" sz="1050" b="1" u="sng" baseline="0">
              <a:solidFill>
                <a:srgbClr val="000000"/>
              </a:solidFill>
              <a:latin typeface="+mn-lt"/>
              <a:ea typeface="+mn-ea"/>
              <a:cs typeface="Arial"/>
            </a:rPr>
            <a:t>all</a:t>
          </a:r>
          <a:r>
            <a:rPr lang="en-GB" sz="1050" b="0" baseline="0">
              <a:solidFill>
                <a:srgbClr val="000000"/>
              </a:solidFill>
              <a:latin typeface="+mn-lt"/>
              <a:ea typeface="+mn-ea"/>
              <a:cs typeface="Arial"/>
            </a:rPr>
            <a:t> the </a:t>
          </a:r>
          <a:r>
            <a:rPr lang="en-GB" sz="1050" b="1" baseline="0">
              <a:solidFill>
                <a:srgbClr val="000000"/>
              </a:solidFill>
              <a:latin typeface="+mn-lt"/>
              <a:ea typeface="+mn-ea"/>
              <a:cs typeface="Arial"/>
            </a:rPr>
            <a:t>'M4EG key requirements'</a:t>
          </a:r>
          <a:r>
            <a:rPr lang="en-GB" sz="1050" b="0" baseline="0">
              <a:solidFill>
                <a:srgbClr val="000000"/>
              </a:solidFill>
              <a:latin typeface="+mn-lt"/>
              <a:ea typeface="+mn-ea"/>
              <a:cs typeface="Arial"/>
            </a:rPr>
            <a:t> </a:t>
          </a:r>
          <a:r>
            <a:rPr lang="en-GB" sz="1050" b="0" i="0" baseline="0">
              <a:solidFill>
                <a:srgbClr val="000000"/>
              </a:solidFill>
              <a:latin typeface="+mn-lt"/>
              <a:ea typeface="+mn-ea"/>
              <a:cs typeface="Arial"/>
            </a:rPr>
            <a:t>(</a:t>
          </a:r>
          <a:r>
            <a:rPr lang="en-GB" sz="1050" b="0" i="1" baseline="0">
              <a:solidFill>
                <a:srgbClr val="000000"/>
              </a:solidFill>
              <a:latin typeface="+mn-lt"/>
              <a:ea typeface="+mn-ea"/>
              <a:cs typeface="Arial"/>
            </a:rPr>
            <a:t>Columns G to J</a:t>
          </a:r>
          <a:r>
            <a:rPr lang="en-GB" sz="1050" b="0" i="0" baseline="0">
              <a:solidFill>
                <a:srgbClr val="000000"/>
              </a:solidFill>
              <a:latin typeface="+mn-lt"/>
              <a:ea typeface="+mn-ea"/>
              <a:cs typeface="Arial"/>
            </a:rPr>
            <a:t>)</a:t>
          </a:r>
          <a:r>
            <a:rPr lang="en-GB" sz="1050" b="0" baseline="0">
              <a:solidFill>
                <a:srgbClr val="000000"/>
              </a:solidFill>
              <a:latin typeface="+mn-lt"/>
              <a:ea typeface="+mn-ea"/>
              <a:cs typeface="Arial"/>
            </a:rPr>
            <a:t> would a project be taken forward for consideration in the </a:t>
          </a:r>
          <a:r>
            <a:rPr lang="en-GB" sz="1050" b="1" baseline="0">
              <a:solidFill>
                <a:srgbClr val="000000"/>
              </a:solidFill>
              <a:latin typeface="+mn-lt"/>
              <a:ea typeface="+mn-ea"/>
              <a:cs typeface="Arial"/>
            </a:rPr>
            <a:t>'Assessment'</a:t>
          </a:r>
          <a:r>
            <a:rPr lang="en-GB" sz="1050" b="0" baseline="0">
              <a:solidFill>
                <a:srgbClr val="000000"/>
              </a:solidFill>
              <a:latin typeface="+mn-lt"/>
              <a:ea typeface="+mn-ea"/>
              <a:cs typeface="Arial"/>
            </a:rPr>
            <a:t> tab.</a:t>
          </a:r>
        </a:p>
        <a:p>
          <a:pPr marL="0" marR="0" indent="0" algn="l" defTabSz="914400" rtl="0" eaLnBrk="1" fontAlgn="base" latinLnBrk="0" hangingPunct="1">
            <a:lnSpc>
              <a:spcPct val="100000"/>
            </a:lnSpc>
            <a:spcBef>
              <a:spcPts val="0"/>
            </a:spcBef>
            <a:spcAft>
              <a:spcPct val="0"/>
            </a:spcAft>
            <a:buClr>
              <a:srgbClr val="D22D7D"/>
            </a:buClr>
            <a:buSzTx/>
            <a:buFont typeface="Wingdings" pitchFamily="2" charset="2"/>
            <a:buNone/>
            <a:tabLst/>
          </a:pPr>
          <a:r>
            <a:rPr lang="en-GB" sz="1050" b="0" baseline="0">
              <a:solidFill>
                <a:srgbClr val="000000"/>
              </a:solidFill>
              <a:latin typeface="+mn-lt"/>
              <a:ea typeface="+mn-ea"/>
              <a:cs typeface="Arial"/>
            </a:rPr>
            <a:t>Please note that if a project does not meet </a:t>
          </a:r>
          <a:r>
            <a:rPr lang="en-GB" sz="1050" b="1" i="0" u="sng" baseline="0">
              <a:solidFill>
                <a:srgbClr val="000000"/>
              </a:solidFill>
              <a:latin typeface="+mn-lt"/>
              <a:ea typeface="+mn-ea"/>
              <a:cs typeface="Arial"/>
            </a:rPr>
            <a:t>at least</a:t>
          </a:r>
          <a:r>
            <a:rPr lang="en-GB" sz="1050" b="0" baseline="0">
              <a:solidFill>
                <a:srgbClr val="000000"/>
              </a:solidFill>
              <a:latin typeface="+mn-lt"/>
              <a:ea typeface="+mn-ea"/>
              <a:cs typeface="Arial"/>
            </a:rPr>
            <a:t> one of the </a:t>
          </a:r>
          <a:r>
            <a:rPr lang="en-GB" sz="1050" b="1" baseline="0">
              <a:solidFill>
                <a:srgbClr val="000000"/>
              </a:solidFill>
              <a:latin typeface="+mn-lt"/>
              <a:ea typeface="+mn-ea"/>
              <a:cs typeface="Arial"/>
            </a:rPr>
            <a:t>'LEDP intervention themes' </a:t>
          </a:r>
          <a:r>
            <a:rPr lang="en-GB" sz="1050" b="0" i="1" baseline="0">
              <a:solidFill>
                <a:srgbClr val="000000"/>
              </a:solidFill>
              <a:latin typeface="+mn-lt"/>
              <a:ea typeface="+mn-ea"/>
              <a:cs typeface="Arial"/>
            </a:rPr>
            <a:t>(Columns L to S)</a:t>
          </a:r>
          <a:r>
            <a:rPr lang="en-GB" sz="1050" b="0" baseline="0">
              <a:solidFill>
                <a:srgbClr val="000000"/>
              </a:solidFill>
              <a:latin typeface="+mn-lt"/>
              <a:ea typeface="+mn-ea"/>
              <a:cs typeface="Arial"/>
            </a:rPr>
            <a:t>, the project will </a:t>
          </a:r>
          <a:r>
            <a:rPr lang="en-GB" sz="1050" b="1" baseline="0">
              <a:solidFill>
                <a:srgbClr val="000000"/>
              </a:solidFill>
              <a:latin typeface="+mn-lt"/>
              <a:ea typeface="+mn-ea"/>
              <a:cs typeface="Arial"/>
            </a:rPr>
            <a:t>still </a:t>
          </a:r>
          <a:r>
            <a:rPr lang="en-GB" sz="1050" b="0" baseline="0">
              <a:solidFill>
                <a:srgbClr val="000000"/>
              </a:solidFill>
              <a:latin typeface="+mn-lt"/>
              <a:ea typeface="+mn-ea"/>
              <a:cs typeface="Arial"/>
            </a:rPr>
            <a:t>be taken through to the </a:t>
          </a:r>
          <a:r>
            <a:rPr lang="en-GB" sz="1050" b="1" baseline="0">
              <a:solidFill>
                <a:srgbClr val="000000"/>
              </a:solidFill>
              <a:latin typeface="+mn-lt"/>
              <a:ea typeface="+mn-ea"/>
              <a:cs typeface="Arial"/>
            </a:rPr>
            <a:t>'Assessment'</a:t>
          </a:r>
          <a:r>
            <a:rPr lang="en-GB" sz="1050" b="0" baseline="0">
              <a:solidFill>
                <a:srgbClr val="000000"/>
              </a:solidFill>
              <a:latin typeface="+mn-lt"/>
              <a:ea typeface="+mn-ea"/>
              <a:cs typeface="Arial"/>
            </a:rPr>
            <a:t> tab but it will be flagged in the </a:t>
          </a:r>
          <a:r>
            <a:rPr lang="en-GB" sz="1050" b="1" baseline="0">
              <a:solidFill>
                <a:srgbClr val="000000"/>
              </a:solidFill>
              <a:latin typeface="+mn-lt"/>
              <a:ea typeface="+mn-ea"/>
              <a:cs typeface="Arial"/>
            </a:rPr>
            <a:t>'Results'</a:t>
          </a:r>
          <a:r>
            <a:rPr lang="en-GB" sz="1050" b="0" baseline="0">
              <a:solidFill>
                <a:srgbClr val="000000"/>
              </a:solidFill>
              <a:latin typeface="+mn-lt"/>
              <a:ea typeface="+mn-ea"/>
              <a:cs typeface="Arial"/>
            </a:rPr>
            <a:t> tab </a:t>
          </a:r>
          <a:r>
            <a:rPr lang="en-GB" sz="1050" b="0" i="1" baseline="0">
              <a:solidFill>
                <a:srgbClr val="000000"/>
              </a:solidFill>
              <a:latin typeface="+mn-lt"/>
              <a:ea typeface="+mn-ea"/>
              <a:cs typeface="Arial"/>
            </a:rPr>
            <a:t>(Column F). </a:t>
          </a:r>
          <a:r>
            <a:rPr lang="en-GB" sz="1050" b="0" i="0" baseline="0">
              <a:solidFill>
                <a:srgbClr val="000000"/>
              </a:solidFill>
              <a:latin typeface="+mn-lt"/>
              <a:ea typeface="+mn-ea"/>
              <a:cs typeface="Arial"/>
            </a:rPr>
            <a:t>Similarly, the </a:t>
          </a:r>
          <a:r>
            <a:rPr lang="en-GB" sz="1050" b="1" i="0" baseline="0">
              <a:solidFill>
                <a:srgbClr val="000000"/>
              </a:solidFill>
              <a:latin typeface="+mn-lt"/>
              <a:ea typeface="+mn-ea"/>
              <a:cs typeface="Arial"/>
            </a:rPr>
            <a:t>'Project status' </a:t>
          </a:r>
          <a:r>
            <a:rPr lang="en-GB" sz="1050" b="0" i="0" baseline="0">
              <a:solidFill>
                <a:srgbClr val="000000"/>
              </a:solidFill>
              <a:latin typeface="+mn-lt"/>
              <a:ea typeface="+mn-ea"/>
              <a:cs typeface="Arial"/>
            </a:rPr>
            <a:t>and </a:t>
          </a:r>
          <a:r>
            <a:rPr lang="en-GB" sz="1050" b="1" i="0" baseline="0">
              <a:solidFill>
                <a:srgbClr val="000000"/>
              </a:solidFill>
              <a:latin typeface="+mn-lt"/>
              <a:ea typeface="+mn-ea"/>
              <a:cs typeface="Arial"/>
            </a:rPr>
            <a:t>'Co-funding'</a:t>
          </a:r>
          <a:r>
            <a:rPr lang="en-GB" sz="1050" b="0" i="0" baseline="0">
              <a:solidFill>
                <a:srgbClr val="000000"/>
              </a:solidFill>
              <a:latin typeface="+mn-lt"/>
              <a:ea typeface="+mn-ea"/>
              <a:cs typeface="Arial"/>
            </a:rPr>
            <a:t> columns </a:t>
          </a:r>
          <a:r>
            <a:rPr lang="en-GB" sz="1050" b="0" i="1" baseline="0">
              <a:solidFill>
                <a:srgbClr val="000000"/>
              </a:solidFill>
              <a:latin typeface="+mn-lt"/>
              <a:ea typeface="+mn-ea"/>
              <a:cs typeface="Arial"/>
            </a:rPr>
            <a:t>(Columns K &amp; L)</a:t>
          </a:r>
          <a:r>
            <a:rPr lang="en-GB" sz="1050" b="0" i="0" baseline="0">
              <a:solidFill>
                <a:srgbClr val="000000"/>
              </a:solidFill>
              <a:latin typeface="+mn-lt"/>
              <a:ea typeface="+mn-ea"/>
              <a:cs typeface="Arial"/>
            </a:rPr>
            <a:t> are not pass-or-fail requirements - they are used for information in the 'Results' tab.</a:t>
          </a:r>
          <a:endParaRPr lang="en-GB" sz="1050" b="1" i="1" baseline="0">
            <a:solidFill>
              <a:srgbClr val="000000"/>
            </a:solidFill>
            <a:latin typeface="+mn-lt"/>
            <a:ea typeface="+mn-ea"/>
            <a:cs typeface="Arial"/>
          </a:endParaRPr>
        </a:p>
        <a:p>
          <a:pPr marL="0" marR="0" indent="0" algn="l" defTabSz="914400" rtl="0" eaLnBrk="1" fontAlgn="base" latinLnBrk="0" hangingPunct="1">
            <a:lnSpc>
              <a:spcPct val="100000"/>
            </a:lnSpc>
            <a:spcBef>
              <a:spcPts val="0"/>
            </a:spcBef>
            <a:spcAft>
              <a:spcPct val="0"/>
            </a:spcAft>
            <a:buClr>
              <a:srgbClr val="D22D7D"/>
            </a:buClr>
            <a:buSzTx/>
            <a:buFont typeface="Wingdings" pitchFamily="2" charset="2"/>
            <a:buNone/>
            <a:tabLst/>
          </a:pPr>
          <a:endParaRPr lang="en-GB" sz="1050" b="1" baseline="0">
            <a:solidFill>
              <a:srgbClr val="E4003A"/>
            </a:solidFill>
            <a:latin typeface="+mn-lt"/>
            <a:ea typeface="+mn-ea"/>
            <a:cs typeface="Arial"/>
          </a:endParaRPr>
        </a:p>
        <a:p>
          <a:pPr marL="0" marR="0" indent="0" algn="l" defTabSz="914400" rtl="0" eaLnBrk="1" fontAlgn="base" latinLnBrk="0" hangingPunct="1">
            <a:lnSpc>
              <a:spcPct val="100000"/>
            </a:lnSpc>
            <a:spcBef>
              <a:spcPts val="0"/>
            </a:spcBef>
            <a:spcAft>
              <a:spcPct val="0"/>
            </a:spcAft>
            <a:buClr>
              <a:srgbClr val="D22D7D"/>
            </a:buClr>
            <a:buSzTx/>
            <a:buFont typeface="Wingdings" pitchFamily="2" charset="2"/>
            <a:buNone/>
            <a:tabLst/>
          </a:pPr>
          <a:r>
            <a:rPr lang="en-GB" sz="1050" b="1" baseline="0">
              <a:solidFill>
                <a:srgbClr val="E4003A"/>
              </a:solidFill>
              <a:latin typeface="+mn-lt"/>
              <a:ea typeface="+mn-ea"/>
              <a:cs typeface="Arial"/>
            </a:rPr>
            <a:t>2.</a:t>
          </a:r>
          <a:r>
            <a:rPr lang="en-GB" sz="1050" b="0" baseline="0">
              <a:solidFill>
                <a:srgbClr val="000000"/>
              </a:solidFill>
              <a:latin typeface="+mn-lt"/>
              <a:ea typeface="+mn-ea"/>
              <a:cs typeface="Arial"/>
            </a:rPr>
            <a:t> In the </a:t>
          </a:r>
          <a:r>
            <a:rPr lang="en-GB" sz="1050" b="1" baseline="0">
              <a:solidFill>
                <a:srgbClr val="000000"/>
              </a:solidFill>
              <a:latin typeface="+mn-lt"/>
              <a:ea typeface="+mn-ea"/>
              <a:cs typeface="Arial"/>
            </a:rPr>
            <a:t>'Criteria definition' </a:t>
          </a:r>
          <a:r>
            <a:rPr lang="en-GB" sz="1050" b="0" baseline="0">
              <a:solidFill>
                <a:srgbClr val="000000"/>
              </a:solidFill>
              <a:latin typeface="+mn-lt"/>
              <a:ea typeface="+mn-ea"/>
              <a:cs typeface="Arial"/>
            </a:rPr>
            <a:t>tab, identify a set of up to 11 criteria (</a:t>
          </a:r>
          <a:r>
            <a:rPr lang="en-GB" sz="1050" b="0" i="1" baseline="0">
              <a:solidFill>
                <a:srgbClr val="000000"/>
              </a:solidFill>
              <a:latin typeface="+mn-lt"/>
              <a:ea typeface="+mn-ea"/>
              <a:cs typeface="Arial"/>
            </a:rPr>
            <a:t>Column C</a:t>
          </a:r>
          <a:r>
            <a:rPr lang="en-GB" sz="1050" b="0" baseline="0">
              <a:solidFill>
                <a:srgbClr val="000000"/>
              </a:solidFill>
              <a:latin typeface="+mn-lt"/>
              <a:ea typeface="+mn-ea"/>
              <a:cs typeface="Arial"/>
            </a:rPr>
            <a:t>) that are </a:t>
          </a:r>
          <a:r>
            <a:rPr lang="en-GB" sz="1050" b="1" baseline="0">
              <a:solidFill>
                <a:srgbClr val="000000"/>
              </a:solidFill>
              <a:latin typeface="+mn-lt"/>
              <a:ea typeface="+mn-ea"/>
              <a:cs typeface="Arial"/>
            </a:rPr>
            <a:t>relevant and specific to your Municipality's</a:t>
          </a:r>
          <a:r>
            <a:rPr lang="en-GB" sz="1050" b="0" baseline="0">
              <a:solidFill>
                <a:srgbClr val="000000"/>
              </a:solidFill>
              <a:latin typeface="+mn-lt"/>
              <a:ea typeface="+mn-ea"/>
              <a:cs typeface="Arial"/>
            </a:rPr>
            <a:t> vision, objectives, and strategy. The second set of criteria </a:t>
          </a:r>
          <a:r>
            <a:rPr lang="en-GB" sz="1050" b="0" i="1" baseline="0">
              <a:solidFill>
                <a:srgbClr val="000000"/>
              </a:solidFill>
              <a:latin typeface="+mn-lt"/>
              <a:ea typeface="+mn-ea"/>
              <a:cs typeface="Arial"/>
            </a:rPr>
            <a:t>(Column F)</a:t>
          </a:r>
          <a:r>
            <a:rPr lang="en-GB" sz="1050" b="0" baseline="0">
              <a:solidFill>
                <a:srgbClr val="000000"/>
              </a:solidFill>
              <a:latin typeface="+mn-lt"/>
              <a:ea typeface="+mn-ea"/>
              <a:cs typeface="Arial"/>
            </a:rPr>
            <a:t> is based on M4EG principles and commonly admitted criteria to help municipalities consider the proposed actions' potential performance when considered by external donors in their appraisal. These criteria are </a:t>
          </a:r>
          <a:r>
            <a:rPr lang="en-GB" sz="1050" b="0" i="1" baseline="0">
              <a:solidFill>
                <a:srgbClr val="000000"/>
              </a:solidFill>
              <a:latin typeface="+mn-lt"/>
              <a:ea typeface="+mn-ea"/>
              <a:cs typeface="Arial"/>
            </a:rPr>
            <a:t>recommended</a:t>
          </a:r>
          <a:r>
            <a:rPr lang="en-GB" sz="1050" b="0" i="0" baseline="0">
              <a:solidFill>
                <a:srgbClr val="000000"/>
              </a:solidFill>
              <a:latin typeface="+mn-lt"/>
              <a:ea typeface="+mn-ea"/>
              <a:cs typeface="Arial"/>
            </a:rPr>
            <a:t> but can be tailored to reflect better the municipality' specific needs.</a:t>
          </a:r>
          <a:endParaRPr lang="en-GB" sz="1050" b="0" baseline="0">
            <a:solidFill>
              <a:srgbClr val="000000"/>
            </a:solidFill>
            <a:latin typeface="+mn-lt"/>
            <a:ea typeface="+mn-ea"/>
            <a:cs typeface="Arial"/>
          </a:endParaRPr>
        </a:p>
        <a:p>
          <a:pPr marL="0" marR="0" indent="0" algn="l" defTabSz="914400" rtl="0" eaLnBrk="1" fontAlgn="base" latinLnBrk="0" hangingPunct="1">
            <a:lnSpc>
              <a:spcPct val="100000"/>
            </a:lnSpc>
            <a:spcBef>
              <a:spcPts val="0"/>
            </a:spcBef>
            <a:spcAft>
              <a:spcPct val="0"/>
            </a:spcAft>
            <a:buClr>
              <a:srgbClr val="D22D7D"/>
            </a:buClr>
            <a:buSzTx/>
            <a:buFont typeface="Wingdings" pitchFamily="2" charset="2"/>
            <a:buNone/>
            <a:tabLst/>
          </a:pPr>
          <a:r>
            <a:rPr lang="en-GB" sz="1050" b="0" baseline="0">
              <a:solidFill>
                <a:srgbClr val="000000"/>
              </a:solidFill>
              <a:latin typeface="+mn-lt"/>
              <a:ea typeface="+mn-ea"/>
              <a:cs typeface="Arial"/>
            </a:rPr>
            <a:t>These two sets of criteria will be used in the next tab </a:t>
          </a:r>
          <a:r>
            <a:rPr lang="en-GB" sz="1050" b="0" i="0" baseline="0">
              <a:solidFill>
                <a:srgbClr val="000000"/>
              </a:solidFill>
              <a:latin typeface="+mn-lt"/>
              <a:ea typeface="+mn-ea"/>
              <a:cs typeface="Arial"/>
            </a:rPr>
            <a:t>to score the actions that have been successfully sifted in the first stage of the process.</a:t>
          </a:r>
        </a:p>
        <a:p>
          <a:pPr marL="0" marR="0" indent="0" algn="l" defTabSz="914400" rtl="0" eaLnBrk="1" fontAlgn="base" latinLnBrk="0" hangingPunct="1">
            <a:lnSpc>
              <a:spcPct val="100000"/>
            </a:lnSpc>
            <a:spcBef>
              <a:spcPts val="0"/>
            </a:spcBef>
            <a:spcAft>
              <a:spcPct val="0"/>
            </a:spcAft>
            <a:buClr>
              <a:srgbClr val="D22D7D"/>
            </a:buClr>
            <a:buSzTx/>
            <a:buFont typeface="Wingdings" pitchFamily="2" charset="2"/>
            <a:buNone/>
            <a:tabLst/>
          </a:pPr>
          <a:endParaRPr lang="en-GB" sz="1050" b="0" baseline="0">
            <a:solidFill>
              <a:srgbClr val="000000"/>
            </a:solidFill>
            <a:latin typeface="+mn-lt"/>
            <a:ea typeface="+mn-ea"/>
            <a:cs typeface="Arial"/>
          </a:endParaRPr>
        </a:p>
        <a:p>
          <a:pPr marL="0" marR="0" indent="0" algn="l" defTabSz="914400" rtl="0" eaLnBrk="1" fontAlgn="base" latinLnBrk="0" hangingPunct="1">
            <a:lnSpc>
              <a:spcPct val="100000"/>
            </a:lnSpc>
            <a:spcBef>
              <a:spcPts val="0"/>
            </a:spcBef>
            <a:spcAft>
              <a:spcPct val="0"/>
            </a:spcAft>
            <a:buClr>
              <a:srgbClr val="D22D7D"/>
            </a:buClr>
            <a:buSzTx/>
            <a:buFont typeface="Wingdings" pitchFamily="2" charset="2"/>
            <a:buNone/>
            <a:tabLst/>
          </a:pPr>
          <a:r>
            <a:rPr lang="en-GB" sz="1050" b="1" baseline="0">
              <a:solidFill>
                <a:srgbClr val="E4003A"/>
              </a:solidFill>
              <a:latin typeface="+mn-lt"/>
              <a:ea typeface="+mn-ea"/>
              <a:cs typeface="Arial"/>
            </a:rPr>
            <a:t>3.</a:t>
          </a:r>
          <a:r>
            <a:rPr lang="en-GB" sz="1050" b="1" baseline="0">
              <a:solidFill>
                <a:srgbClr val="000000"/>
              </a:solidFill>
              <a:latin typeface="+mn-lt"/>
              <a:ea typeface="+mn-ea"/>
              <a:cs typeface="Arial"/>
            </a:rPr>
            <a:t> </a:t>
          </a:r>
          <a:r>
            <a:rPr lang="en-GB" sz="1050" b="0" baseline="0">
              <a:solidFill>
                <a:srgbClr val="000000"/>
              </a:solidFill>
              <a:latin typeface="+mn-lt"/>
              <a:ea typeface="+mn-ea"/>
              <a:cs typeface="Arial"/>
            </a:rPr>
            <a:t>In the </a:t>
          </a:r>
          <a:r>
            <a:rPr lang="en-GB" sz="1050" b="1" baseline="0">
              <a:solidFill>
                <a:srgbClr val="000000"/>
              </a:solidFill>
              <a:latin typeface="+mn-lt"/>
              <a:ea typeface="+mn-ea"/>
              <a:cs typeface="Arial"/>
            </a:rPr>
            <a:t>'Assessment'</a:t>
          </a:r>
          <a:r>
            <a:rPr lang="en-GB" sz="1050" b="0" baseline="0">
              <a:solidFill>
                <a:srgbClr val="000000"/>
              </a:solidFill>
              <a:latin typeface="+mn-lt"/>
              <a:ea typeface="+mn-ea"/>
              <a:cs typeface="Arial"/>
            </a:rPr>
            <a:t> tab, use </a:t>
          </a:r>
          <a:r>
            <a:rPr lang="en-GB" sz="1050" b="0" i="1" baseline="0">
              <a:solidFill>
                <a:srgbClr val="000000"/>
              </a:solidFill>
              <a:latin typeface="+mn-lt"/>
              <a:ea typeface="+mn-ea"/>
              <a:cs typeface="Arial"/>
            </a:rPr>
            <a:t>Column E</a:t>
          </a:r>
          <a:r>
            <a:rPr lang="en-GB" sz="1050" b="0" i="0" baseline="0">
              <a:solidFill>
                <a:srgbClr val="000000"/>
              </a:solidFill>
              <a:latin typeface="+mn-lt"/>
              <a:ea typeface="+mn-ea"/>
              <a:cs typeface="Arial"/>
            </a:rPr>
            <a:t> to briefly set out your rationale for scoring each remaining action.</a:t>
          </a:r>
        </a:p>
        <a:p>
          <a:pPr marL="0" marR="0" indent="0" algn="l" defTabSz="914400" rtl="0" eaLnBrk="1" fontAlgn="base" latinLnBrk="0" hangingPunct="1">
            <a:lnSpc>
              <a:spcPct val="100000"/>
            </a:lnSpc>
            <a:spcBef>
              <a:spcPts val="0"/>
            </a:spcBef>
            <a:spcAft>
              <a:spcPct val="0"/>
            </a:spcAft>
            <a:buClr>
              <a:srgbClr val="D22D7D"/>
            </a:buClr>
            <a:buSzTx/>
            <a:buFont typeface="Wingdings" pitchFamily="2" charset="2"/>
            <a:buNone/>
            <a:tabLst/>
          </a:pPr>
          <a:r>
            <a:rPr lang="en-GB" sz="1050" b="0" i="1" baseline="0">
              <a:solidFill>
                <a:srgbClr val="000000"/>
              </a:solidFill>
              <a:latin typeface="+mn-lt"/>
              <a:ea typeface="+mn-ea"/>
              <a:cs typeface="Arial"/>
            </a:rPr>
            <a:t>Then, </a:t>
          </a:r>
          <a:r>
            <a:rPr lang="en-GB" sz="1050" b="0" i="0" baseline="0">
              <a:solidFill>
                <a:srgbClr val="000000"/>
              </a:solidFill>
              <a:latin typeface="+mn-lt"/>
              <a:ea typeface="+mn-ea"/>
              <a:cs typeface="Arial"/>
            </a:rPr>
            <a:t>score each action against the </a:t>
          </a:r>
          <a:r>
            <a:rPr lang="en-GB" sz="1050" b="1" i="0" baseline="0">
              <a:solidFill>
                <a:srgbClr val="000000"/>
              </a:solidFill>
              <a:latin typeface="+mn-lt"/>
              <a:ea typeface="+mn-ea"/>
              <a:cs typeface="Arial"/>
            </a:rPr>
            <a:t>'Municipality specific criteria'</a:t>
          </a:r>
          <a:r>
            <a:rPr lang="en-GB" sz="1050" b="0" i="0" baseline="0">
              <a:solidFill>
                <a:srgbClr val="000000"/>
              </a:solidFill>
              <a:latin typeface="+mn-lt"/>
              <a:ea typeface="+mn-ea"/>
              <a:cs typeface="Arial"/>
            </a:rPr>
            <a:t>, defined in the previous stage (2), and the </a:t>
          </a:r>
          <a:r>
            <a:rPr kumimoji="0" lang="en-GB" sz="1050" b="1" i="0" u="none" strike="noStrike" kern="0" cap="none" spc="0" normalizeH="0" baseline="0" noProof="0">
              <a:ln>
                <a:noFill/>
              </a:ln>
              <a:solidFill>
                <a:srgbClr val="000000"/>
              </a:solidFill>
              <a:effectLst/>
              <a:uLnTx/>
              <a:uFillTx/>
              <a:latin typeface="+mn-lt"/>
              <a:ea typeface="+mn-ea"/>
              <a:cs typeface="Arial"/>
            </a:rPr>
            <a:t>'M4EG Specific Criteria</a:t>
          </a:r>
          <a:r>
            <a:rPr kumimoji="0" lang="en-GB" sz="1050" b="0" i="0" u="none" strike="noStrike" kern="0" cap="none" spc="0" normalizeH="0" baseline="0" noProof="0">
              <a:ln>
                <a:noFill/>
              </a:ln>
              <a:solidFill>
                <a:srgbClr val="000000"/>
              </a:solidFill>
              <a:effectLst/>
              <a:uLnTx/>
              <a:uFillTx/>
              <a:latin typeface="+mn-lt"/>
              <a:ea typeface="+mn-ea"/>
              <a:cs typeface="Arial"/>
            </a:rPr>
            <a:t>', </a:t>
          </a:r>
          <a:r>
            <a:rPr kumimoji="0" lang="en-GB" sz="1050" b="1" i="0" u="none" strike="noStrike" kern="0" cap="none" spc="0" normalizeH="0" baseline="0" noProof="0">
              <a:ln>
                <a:noFill/>
              </a:ln>
              <a:solidFill>
                <a:srgbClr val="000000"/>
              </a:solidFill>
              <a:effectLst/>
              <a:uLnTx/>
              <a:uFillTx/>
              <a:latin typeface="+mn-lt"/>
              <a:ea typeface="+mn-ea"/>
              <a:cs typeface="Arial"/>
            </a:rPr>
            <a:t>on a scale from 1 to 5</a:t>
          </a:r>
          <a:r>
            <a:rPr kumimoji="0" lang="en-GB" sz="1050" b="0" i="0" u="none" strike="noStrike" kern="0" cap="none" spc="0" normalizeH="0" baseline="0" noProof="0">
              <a:ln>
                <a:noFill/>
              </a:ln>
              <a:solidFill>
                <a:srgbClr val="000000"/>
              </a:solidFill>
              <a:effectLst/>
              <a:uLnTx/>
              <a:uFillTx/>
              <a:latin typeface="+mn-lt"/>
              <a:ea typeface="+mn-ea"/>
              <a:cs typeface="Arial"/>
            </a:rPr>
            <a:t>.</a:t>
          </a:r>
          <a:endParaRPr lang="en-GB" sz="1050" b="0" i="1" baseline="0">
            <a:solidFill>
              <a:srgbClr val="000000"/>
            </a:solidFill>
            <a:latin typeface="+mn-lt"/>
            <a:ea typeface="+mn-ea"/>
            <a:cs typeface="Arial"/>
          </a:endParaRPr>
        </a:p>
      </xdr:txBody>
    </xdr:sp>
    <xdr:clientData/>
  </xdr:twoCellAnchor>
  <xdr:twoCellAnchor>
    <xdr:from>
      <xdr:col>23</xdr:col>
      <xdr:colOff>206375</xdr:colOff>
      <xdr:row>13</xdr:row>
      <xdr:rowOff>40636</xdr:rowOff>
    </xdr:from>
    <xdr:to>
      <xdr:col>26</xdr:col>
      <xdr:colOff>114300</xdr:colOff>
      <xdr:row>41</xdr:row>
      <xdr:rowOff>171450</xdr:rowOff>
    </xdr:to>
    <xdr:sp macro="" textlink="">
      <xdr:nvSpPr>
        <xdr:cNvPr id="14" name="Text Placeholder 2">
          <a:extLst>
            <a:ext uri="{FF2B5EF4-FFF2-40B4-BE49-F238E27FC236}">
              <a16:creationId xmlns:a16="http://schemas.microsoft.com/office/drawing/2014/main" id="{F473FC1B-C1FB-4939-AE01-AD498E4DAD90}"/>
            </a:ext>
          </a:extLst>
        </xdr:cNvPr>
        <xdr:cNvSpPr>
          <a:spLocks noGrp="1"/>
        </xdr:cNvSpPr>
      </xdr:nvSpPr>
      <xdr:spPr>
        <a:xfrm>
          <a:off x="15322550" y="2393311"/>
          <a:ext cx="1879600" cy="5198114"/>
        </a:xfrm>
        <a:prstGeom prst="rect">
          <a:avLst/>
        </a:prstGeom>
      </xdr:spPr>
      <xdr:txBody>
        <a:bodyPr wrap="square" lIns="0" tIns="0" rIns="0" bIns="0">
          <a:noAutofit/>
        </a:bodyPr>
        <a:lstStyle>
          <a:lvl1pPr marL="0" marR="0" indent="0" algn="l" defTabSz="914400" rtl="0" eaLnBrk="1" fontAlgn="base" latinLnBrk="0" hangingPunct="1">
            <a:lnSpc>
              <a:spcPct val="100000"/>
            </a:lnSpc>
            <a:spcBef>
              <a:spcPts val="0"/>
            </a:spcBef>
            <a:spcAft>
              <a:spcPct val="0"/>
            </a:spcAft>
            <a:buClr>
              <a:srgbClr val="D22D7D"/>
            </a:buClr>
            <a:buSzTx/>
            <a:buFont typeface="Wingdings" pitchFamily="2" charset="2"/>
            <a:buNone/>
            <a:tabLst/>
            <a:defRPr sz="2000" b="0">
              <a:solidFill>
                <a:srgbClr val="000000"/>
              </a:solidFill>
              <a:latin typeface="+mn-lt"/>
              <a:ea typeface="+mn-ea"/>
              <a:cs typeface="Arial"/>
            </a:defRPr>
          </a:lvl1pPr>
          <a:lvl2pPr marL="265113" marR="0" indent="-265113" algn="l" defTabSz="914400" rtl="0" eaLnBrk="1" fontAlgn="base" latinLnBrk="0" hangingPunct="1">
            <a:lnSpc>
              <a:spcPts val="2500"/>
            </a:lnSpc>
            <a:spcBef>
              <a:spcPct val="10000"/>
            </a:spcBef>
            <a:spcAft>
              <a:spcPct val="0"/>
            </a:spcAft>
            <a:buClr>
              <a:schemeClr val="accent5"/>
            </a:buClr>
            <a:buSzTx/>
            <a:buFont typeface="Times New Roman" pitchFamily="18" charset="0"/>
            <a:buChar char="-"/>
            <a:tabLst/>
            <a:defRPr sz="2400" b="0">
              <a:solidFill>
                <a:srgbClr val="000000"/>
              </a:solidFill>
              <a:latin typeface="+mn-lt"/>
              <a:ea typeface="+mn-ea"/>
              <a:cs typeface="Arial"/>
            </a:defRPr>
          </a:lvl2pPr>
          <a:lvl3pPr marL="534988" marR="0" indent="-269875" algn="l" defTabSz="914400" rtl="0" eaLnBrk="1" fontAlgn="base" latinLnBrk="0" hangingPunct="1">
            <a:lnSpc>
              <a:spcPts val="2300"/>
            </a:lnSpc>
            <a:spcBef>
              <a:spcPct val="10000"/>
            </a:spcBef>
            <a:spcAft>
              <a:spcPct val="0"/>
            </a:spcAft>
            <a:buClr>
              <a:schemeClr val="accent5"/>
            </a:buClr>
            <a:buSzTx/>
            <a:buFont typeface="Times New Roman" pitchFamily="18" charset="0"/>
            <a:buChar char="-"/>
            <a:tabLst/>
            <a:defRPr sz="2200">
              <a:solidFill>
                <a:srgbClr val="000000"/>
              </a:solidFill>
              <a:latin typeface="+mn-lt"/>
              <a:ea typeface="+mn-ea"/>
              <a:cs typeface="Arial"/>
            </a:defRPr>
          </a:lvl3pPr>
          <a:lvl4pPr marL="534988" marR="0" indent="-269875" algn="l" defTabSz="914400" rtl="0" eaLnBrk="1" fontAlgn="base" latinLnBrk="0" hangingPunct="1">
            <a:lnSpc>
              <a:spcPts val="2300"/>
            </a:lnSpc>
            <a:spcBef>
              <a:spcPct val="10000"/>
            </a:spcBef>
            <a:spcAft>
              <a:spcPct val="0"/>
            </a:spcAft>
            <a:buClr>
              <a:schemeClr val="accent5"/>
            </a:buClr>
            <a:buSzTx/>
            <a:buFont typeface="Times New Roman" pitchFamily="18" charset="0"/>
            <a:buChar char="-"/>
            <a:tabLst/>
            <a:defRPr sz="2200">
              <a:solidFill>
                <a:srgbClr val="000000"/>
              </a:solidFill>
              <a:latin typeface="+mn-lt"/>
              <a:ea typeface="+mn-ea"/>
              <a:cs typeface="Arial"/>
            </a:defRPr>
          </a:lvl4pPr>
          <a:lvl5pPr marL="534988" marR="0" indent="-269875" algn="l" defTabSz="914400" rtl="0" eaLnBrk="1" fontAlgn="base" latinLnBrk="0" hangingPunct="1">
            <a:lnSpc>
              <a:spcPts val="2300"/>
            </a:lnSpc>
            <a:spcBef>
              <a:spcPct val="10000"/>
            </a:spcBef>
            <a:spcAft>
              <a:spcPct val="0"/>
            </a:spcAft>
            <a:buClr>
              <a:schemeClr val="accent5"/>
            </a:buClr>
            <a:buSzTx/>
            <a:buFont typeface="Times New Roman" pitchFamily="18" charset="0"/>
            <a:buChar char="-"/>
            <a:tabLst/>
            <a:defRPr sz="2200">
              <a:solidFill>
                <a:srgbClr val="000000"/>
              </a:solidFill>
              <a:latin typeface="+mn-lt"/>
              <a:ea typeface="+mn-ea"/>
              <a:cs typeface="Arial"/>
            </a:defRPr>
          </a:lvl5pPr>
          <a:lvl6pPr marL="538163" indent="-273050" algn="l" rtl="0" eaLnBrk="1" fontAlgn="base" hangingPunct="1">
            <a:lnSpc>
              <a:spcPts val="2300"/>
            </a:lnSpc>
            <a:spcBef>
              <a:spcPct val="10000"/>
            </a:spcBef>
            <a:spcAft>
              <a:spcPct val="0"/>
            </a:spcAft>
            <a:buClr>
              <a:schemeClr val="accent5"/>
            </a:buClr>
            <a:buFont typeface="Lucida Grande" pitchFamily="-105" charset="0"/>
            <a:buChar char="-"/>
            <a:defRPr sz="2200">
              <a:solidFill>
                <a:srgbClr val="000000"/>
              </a:solidFill>
              <a:latin typeface="+mn-lt"/>
              <a:ea typeface="+mn-ea"/>
            </a:defRPr>
          </a:lvl6pPr>
          <a:lvl7pPr marL="538163" indent="-273050" algn="l" rtl="0" eaLnBrk="1" fontAlgn="base" hangingPunct="1">
            <a:lnSpc>
              <a:spcPts val="2300"/>
            </a:lnSpc>
            <a:spcBef>
              <a:spcPct val="10000"/>
            </a:spcBef>
            <a:spcAft>
              <a:spcPct val="0"/>
            </a:spcAft>
            <a:buClr>
              <a:schemeClr val="accent5"/>
            </a:buClr>
            <a:buFont typeface="Lucida Grande" pitchFamily="-105" charset="0"/>
            <a:buChar char="-"/>
            <a:defRPr sz="2200">
              <a:solidFill>
                <a:srgbClr val="000000"/>
              </a:solidFill>
              <a:latin typeface="+mn-lt"/>
              <a:ea typeface="+mn-ea"/>
            </a:defRPr>
          </a:lvl7pPr>
          <a:lvl8pPr marL="538163" indent="-273050" algn="l" rtl="0" eaLnBrk="1" fontAlgn="base" hangingPunct="1">
            <a:lnSpc>
              <a:spcPts val="2300"/>
            </a:lnSpc>
            <a:spcBef>
              <a:spcPct val="10000"/>
            </a:spcBef>
            <a:spcAft>
              <a:spcPct val="0"/>
            </a:spcAft>
            <a:buClr>
              <a:schemeClr val="accent5"/>
            </a:buClr>
            <a:buFont typeface="Lucida Grande" pitchFamily="-105" charset="0"/>
            <a:buChar char="-"/>
            <a:defRPr sz="2200">
              <a:solidFill>
                <a:srgbClr val="000000"/>
              </a:solidFill>
              <a:latin typeface="+mn-lt"/>
              <a:ea typeface="+mn-ea"/>
            </a:defRPr>
          </a:lvl8pPr>
          <a:lvl9pPr marL="538163" indent="-273050" algn="l" rtl="0" eaLnBrk="1" fontAlgn="base" hangingPunct="1">
            <a:lnSpc>
              <a:spcPts val="2300"/>
            </a:lnSpc>
            <a:spcBef>
              <a:spcPct val="10000"/>
            </a:spcBef>
            <a:spcAft>
              <a:spcPct val="0"/>
            </a:spcAft>
            <a:buClr>
              <a:schemeClr val="accent5"/>
            </a:buClr>
            <a:buFont typeface="Lucida Grande" pitchFamily="-105" charset="0"/>
            <a:buChar char="-"/>
            <a:defRPr sz="2200">
              <a:solidFill>
                <a:srgbClr val="000000"/>
              </a:solidFill>
              <a:latin typeface="+mn-lt"/>
              <a:ea typeface="+mn-ea"/>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GB" sz="1100" b="1" i="0" u="none" strike="noStrike" kern="0" cap="none" spc="0" normalizeH="0" baseline="0" noProof="0">
              <a:ln>
                <a:noFill/>
              </a:ln>
              <a:solidFill>
                <a:srgbClr val="E4003A"/>
              </a:solidFill>
              <a:effectLst/>
              <a:uLnTx/>
              <a:uFillTx/>
              <a:latin typeface="+mn-lt"/>
              <a:ea typeface="+mn-ea"/>
              <a:cs typeface="Arial"/>
            </a:rPr>
            <a:t>NB</a:t>
          </a:r>
        </a:p>
        <a:p>
          <a:r>
            <a:rPr lang="en-GB" sz="1050" baseline="0"/>
            <a:t>Municipalities are encouraged to specify a wide range of potential actions within this tool, including those that have already been rejected </a:t>
          </a:r>
          <a:r>
            <a:rPr lang="en-GB" sz="1050" i="1" baseline="0"/>
            <a:t>internally</a:t>
          </a:r>
          <a:r>
            <a:rPr lang="en-GB" sz="1050" i="0" baseline="0"/>
            <a:t>, as a way of demonstrating the full range of options that have been considered</a:t>
          </a:r>
          <a:r>
            <a:rPr lang="en-GB" sz="1050" baseline="0"/>
            <a:t>.</a:t>
          </a:r>
        </a:p>
        <a:p>
          <a:endParaRPr lang="en-GB" sz="1050" baseline="0"/>
        </a:p>
        <a:p>
          <a:r>
            <a:rPr lang="en-GB" sz="1050" baseline="0"/>
            <a:t>The outputs of this tool can be used by municipalities to complete their </a:t>
          </a:r>
          <a:r>
            <a:rPr lang="en-GB" sz="1050" b="1" baseline="0"/>
            <a:t>LEDP</a:t>
          </a:r>
          <a:r>
            <a:rPr lang="en-GB" sz="1050" baseline="0"/>
            <a:t>.</a:t>
          </a:r>
        </a:p>
        <a:p>
          <a:endParaRPr lang="en-GB" sz="1050" baseline="0"/>
        </a:p>
        <a:p>
          <a:r>
            <a:rPr kumimoji="0" lang="en-GB" sz="1100" b="1" i="0" u="none" strike="noStrike" kern="0" cap="none" spc="0" normalizeH="0" baseline="0">
              <a:ln>
                <a:noFill/>
              </a:ln>
              <a:solidFill>
                <a:srgbClr val="E4003A"/>
              </a:solidFill>
              <a:effectLst/>
              <a:uLnTx/>
              <a:uFillTx/>
              <a:latin typeface="+mn-lt"/>
              <a:ea typeface="+mn-ea"/>
              <a:cs typeface="Arial"/>
            </a:rPr>
            <a:t>DISCLAIMER</a:t>
          </a:r>
        </a:p>
        <a:p>
          <a:r>
            <a:rPr lang="en-GB" sz="1050" b="0" i="1" baseline="0">
              <a:solidFill>
                <a:srgbClr val="000000"/>
              </a:solidFill>
              <a:latin typeface="+mn-lt"/>
              <a:ea typeface="+mn-ea"/>
              <a:cs typeface="Arial"/>
            </a:rPr>
            <a:t>Whilst this tool has been designed with reference to the LEDP guidance, completing it is not a formal requirement and ultimate responsibility for deciding whether an actions should be selected in the Plan and meets LEDP requirements rests with the municipality and M4EG.</a:t>
          </a:r>
        </a:p>
      </xdr:txBody>
    </xdr:sp>
    <xdr:clientData/>
  </xdr:twoCellAnchor>
  <xdr:twoCellAnchor editAs="oneCell">
    <xdr:from>
      <xdr:col>0</xdr:col>
      <xdr:colOff>208724</xdr:colOff>
      <xdr:row>36</xdr:row>
      <xdr:rowOff>28575</xdr:rowOff>
    </xdr:from>
    <xdr:to>
      <xdr:col>1</xdr:col>
      <xdr:colOff>179360</xdr:colOff>
      <xdr:row>43</xdr:row>
      <xdr:rowOff>20268</xdr:rowOff>
    </xdr:to>
    <xdr:pic>
      <xdr:nvPicPr>
        <xdr:cNvPr id="4" name="Picture 3">
          <a:extLst>
            <a:ext uri="{FF2B5EF4-FFF2-40B4-BE49-F238E27FC236}">
              <a16:creationId xmlns:a16="http://schemas.microsoft.com/office/drawing/2014/main" id="{B5650626-B1E5-451B-AEBB-9AD9F09434CE}"/>
            </a:ext>
          </a:extLst>
        </xdr:cNvPr>
        <xdr:cNvPicPr>
          <a:picLocks noChangeAspect="1"/>
        </xdr:cNvPicPr>
      </xdr:nvPicPr>
      <xdr:blipFill>
        <a:blip xmlns:r="http://schemas.openxmlformats.org/officeDocument/2006/relationships" r:embed="rId1"/>
        <a:stretch>
          <a:fillRect/>
        </a:stretch>
      </xdr:blipFill>
      <xdr:spPr>
        <a:xfrm>
          <a:off x="208724" y="6553200"/>
          <a:ext cx="627861" cy="1258518"/>
        </a:xfrm>
        <a:prstGeom prst="rect">
          <a:avLst/>
        </a:prstGeom>
      </xdr:spPr>
    </xdr:pic>
    <xdr:clientData/>
  </xdr:twoCellAnchor>
  <xdr:twoCellAnchor editAs="oneCell">
    <xdr:from>
      <xdr:col>7</xdr:col>
      <xdr:colOff>357543</xdr:colOff>
      <xdr:row>37</xdr:row>
      <xdr:rowOff>142875</xdr:rowOff>
    </xdr:from>
    <xdr:to>
      <xdr:col>9</xdr:col>
      <xdr:colOff>574256</xdr:colOff>
      <xdr:row>44</xdr:row>
      <xdr:rowOff>86411</xdr:rowOff>
    </xdr:to>
    <xdr:pic>
      <xdr:nvPicPr>
        <xdr:cNvPr id="6" name="Picture 5">
          <a:extLst>
            <a:ext uri="{FF2B5EF4-FFF2-40B4-BE49-F238E27FC236}">
              <a16:creationId xmlns:a16="http://schemas.microsoft.com/office/drawing/2014/main" id="{F46D5556-6EF3-4304-830E-42A2A4F8449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958118" y="6848475"/>
          <a:ext cx="1531163" cy="12103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19050</xdr:colOff>
      <xdr:row>39</xdr:row>
      <xdr:rowOff>180264</xdr:rowOff>
    </xdr:from>
    <xdr:to>
      <xdr:col>4</xdr:col>
      <xdr:colOff>104844</xdr:colOff>
      <xdr:row>42</xdr:row>
      <xdr:rowOff>9826</xdr:rowOff>
    </xdr:to>
    <xdr:pic>
      <xdr:nvPicPr>
        <xdr:cNvPr id="7" name="Picture 6">
          <a:extLst>
            <a:ext uri="{FF2B5EF4-FFF2-40B4-BE49-F238E27FC236}">
              <a16:creationId xmlns:a16="http://schemas.microsoft.com/office/drawing/2014/main" id="{01904332-ADF7-4FA3-BF29-0CC78C328E68}"/>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333500" y="7247814"/>
          <a:ext cx="1400244" cy="3724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618842</xdr:colOff>
      <xdr:row>38</xdr:row>
      <xdr:rowOff>115899</xdr:rowOff>
    </xdr:from>
    <xdr:to>
      <xdr:col>7</xdr:col>
      <xdr:colOff>47412</xdr:colOff>
      <xdr:row>42</xdr:row>
      <xdr:rowOff>160158</xdr:rowOff>
    </xdr:to>
    <xdr:pic>
      <xdr:nvPicPr>
        <xdr:cNvPr id="8" name="Picture 7" descr="Graphical user interface&#10;&#10;Description automatically generated">
          <a:extLst>
            <a:ext uri="{FF2B5EF4-FFF2-40B4-BE49-F238E27FC236}">
              <a16:creationId xmlns:a16="http://schemas.microsoft.com/office/drawing/2014/main" id="{2BF11825-5F87-49E9-8E79-6781C8062DE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247742" y="7002474"/>
          <a:ext cx="1400245" cy="768159"/>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Nicolas Wiecek" id="{26AD53A5-63ED-4DAF-BE02-CA6CCF51D298}" userId="S::Nicolas.Wiecek@arup.com::9bec72ec-7ebd-4702-b60e-4ec6a292cd16"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I5" dT="2023-03-15T16:56:34.51" personId="{26AD53A5-63ED-4DAF-BE02-CA6CCF51D298}" id="{194EADE3-AFD3-4979-B339-9A168FE8348A}">
    <text>Projects might be longer-term but the action in LEDP should focus on shorter-term action, e.g. for an infrastructure project, action should be the feasibility study within 3-years to prepare longer term investment</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715EF3-9B5A-4129-BF31-E590B91C9ACB}">
  <dimension ref="A1:AA46"/>
  <sheetViews>
    <sheetView showGridLines="0" tabSelected="1" zoomScaleNormal="100" workbookViewId="0">
      <selection activeCell="L9" sqref="L9"/>
    </sheetView>
  </sheetViews>
  <sheetFormatPr defaultColWidth="0" defaultRowHeight="14.1" zeroHeight="1"/>
  <cols>
    <col min="1" max="27" width="8.625" customWidth="1"/>
    <col min="28" max="16384" width="8.625" hidden="1"/>
  </cols>
  <sheetData>
    <row r="1" spans="11:27">
      <c r="K1" s="1"/>
      <c r="L1" s="1"/>
      <c r="M1" s="1"/>
      <c r="N1" s="1"/>
      <c r="O1" s="1"/>
      <c r="P1" s="1"/>
      <c r="Q1" s="1"/>
      <c r="R1" s="1"/>
      <c r="S1" s="1"/>
      <c r="T1" s="1"/>
      <c r="U1" s="1"/>
      <c r="V1" s="1"/>
      <c r="W1" s="1"/>
      <c r="X1" s="1"/>
      <c r="Y1" s="1"/>
      <c r="Z1" s="1"/>
      <c r="AA1" s="1"/>
    </row>
    <row r="2" spans="11:27">
      <c r="K2" s="1"/>
      <c r="L2" s="1"/>
      <c r="M2" s="1"/>
      <c r="N2" s="1"/>
      <c r="O2" s="1"/>
      <c r="P2" s="1"/>
      <c r="Q2" s="1"/>
      <c r="R2" s="1"/>
      <c r="S2" s="1"/>
      <c r="T2" s="1"/>
      <c r="U2" s="1"/>
      <c r="V2" s="1"/>
      <c r="W2" s="1"/>
      <c r="X2" s="1"/>
      <c r="Y2" s="1"/>
      <c r="Z2" s="1"/>
      <c r="AA2" s="1"/>
    </row>
    <row r="3" spans="11:27">
      <c r="K3" s="1"/>
      <c r="L3" s="1"/>
      <c r="M3" s="1"/>
      <c r="N3" s="1"/>
      <c r="O3" s="1"/>
      <c r="P3" s="1"/>
      <c r="Q3" s="1"/>
      <c r="R3" s="1"/>
      <c r="S3" s="1"/>
      <c r="T3" s="1"/>
      <c r="U3" s="1"/>
      <c r="V3" s="1"/>
      <c r="W3" s="1"/>
      <c r="X3" s="1"/>
      <c r="Y3" s="1"/>
      <c r="Z3" s="1"/>
      <c r="AA3" s="1"/>
    </row>
    <row r="4" spans="11:27">
      <c r="K4" s="1"/>
      <c r="L4" s="1"/>
      <c r="M4" s="1"/>
      <c r="N4" s="1"/>
      <c r="O4" s="1"/>
      <c r="P4" s="1"/>
      <c r="Q4" s="1"/>
      <c r="R4" s="1"/>
      <c r="S4" s="1"/>
      <c r="T4" s="1"/>
      <c r="U4" s="1"/>
      <c r="V4" s="1"/>
      <c r="W4" s="1"/>
      <c r="X4" s="1"/>
      <c r="Y4" s="1"/>
      <c r="Z4" s="1"/>
      <c r="AA4" s="1"/>
    </row>
    <row r="5" spans="11:27">
      <c r="K5" s="1"/>
      <c r="L5" s="1"/>
      <c r="M5" s="1"/>
      <c r="N5" s="1"/>
      <c r="O5" s="1"/>
      <c r="P5" s="1"/>
      <c r="Q5" s="1"/>
      <c r="R5" s="1"/>
      <c r="S5" s="1"/>
      <c r="T5" s="1"/>
      <c r="U5" s="1"/>
      <c r="V5" s="1"/>
      <c r="W5" s="1"/>
      <c r="X5" s="1"/>
      <c r="Y5" s="1"/>
      <c r="Z5" s="1"/>
      <c r="AA5" s="1"/>
    </row>
    <row r="6" spans="11:27">
      <c r="K6" s="1"/>
      <c r="L6" s="1"/>
      <c r="M6" s="1"/>
      <c r="N6" s="1"/>
      <c r="O6" s="1"/>
      <c r="P6" s="1"/>
      <c r="Q6" s="1"/>
      <c r="R6" s="1"/>
      <c r="S6" s="1"/>
      <c r="T6" s="1"/>
      <c r="U6" s="1"/>
      <c r="V6" s="1"/>
      <c r="W6" s="1"/>
      <c r="X6" s="1"/>
      <c r="Y6" s="1"/>
      <c r="Z6" s="1"/>
      <c r="AA6" s="1"/>
    </row>
    <row r="7" spans="11:27">
      <c r="K7" s="1"/>
      <c r="L7" s="1"/>
      <c r="M7" s="1"/>
      <c r="N7" s="1"/>
      <c r="O7" s="1"/>
      <c r="P7" s="1"/>
      <c r="Q7" s="1"/>
      <c r="R7" s="1"/>
      <c r="S7" s="1"/>
      <c r="T7" s="1"/>
      <c r="U7" s="1"/>
      <c r="V7" s="1"/>
      <c r="W7" s="1"/>
      <c r="X7" s="1"/>
      <c r="Y7" s="1"/>
      <c r="Z7" s="1"/>
      <c r="AA7" s="1"/>
    </row>
    <row r="8" spans="11:27">
      <c r="K8" s="1"/>
      <c r="L8" s="1"/>
      <c r="M8" s="1"/>
      <c r="N8" s="1"/>
      <c r="O8" s="1"/>
      <c r="P8" s="1"/>
      <c r="Q8" s="1"/>
      <c r="R8" s="1"/>
      <c r="S8" s="1"/>
      <c r="T8" s="1"/>
      <c r="U8" s="1"/>
      <c r="V8" s="1"/>
      <c r="W8" s="1"/>
      <c r="X8" s="1"/>
      <c r="Y8" s="1"/>
      <c r="Z8" s="1"/>
      <c r="AA8" s="1"/>
    </row>
    <row r="9" spans="11:27">
      <c r="K9" s="1"/>
      <c r="L9" s="1"/>
      <c r="M9" s="1"/>
      <c r="N9" s="1"/>
      <c r="O9" s="1"/>
      <c r="P9" s="1"/>
      <c r="Q9" s="1"/>
      <c r="R9" s="1"/>
      <c r="S9" s="1"/>
      <c r="T9" s="1"/>
      <c r="U9" s="1"/>
      <c r="V9" s="1"/>
      <c r="W9" s="1"/>
      <c r="X9" s="1"/>
      <c r="Y9" s="1"/>
      <c r="Z9" s="1"/>
      <c r="AA9" s="1"/>
    </row>
    <row r="10" spans="11:27">
      <c r="K10" s="1"/>
      <c r="L10" s="1"/>
      <c r="M10" s="1"/>
      <c r="N10" s="1"/>
      <c r="O10" s="1"/>
      <c r="P10" s="1"/>
      <c r="Q10" s="1"/>
      <c r="R10" s="1"/>
      <c r="S10" s="1"/>
      <c r="T10" s="1"/>
      <c r="U10" s="1"/>
      <c r="V10" s="1"/>
      <c r="W10" s="1"/>
      <c r="X10" s="1"/>
      <c r="Y10" s="1"/>
      <c r="Z10" s="1"/>
      <c r="AA10" s="1"/>
    </row>
    <row r="11" spans="11:27">
      <c r="K11" s="1"/>
      <c r="L11" s="1"/>
      <c r="M11" s="1"/>
      <c r="N11" s="1"/>
      <c r="O11" s="1"/>
      <c r="P11" s="1"/>
      <c r="Q11" s="1"/>
      <c r="R11" s="1"/>
      <c r="S11" s="1"/>
      <c r="T11" s="1"/>
      <c r="U11" s="1"/>
      <c r="V11" s="1"/>
      <c r="W11" s="1"/>
      <c r="X11" s="1"/>
      <c r="Y11" s="1"/>
      <c r="Z11" s="1"/>
      <c r="AA11" s="1"/>
    </row>
    <row r="12" spans="11:27">
      <c r="K12" s="1"/>
      <c r="L12" s="1"/>
      <c r="M12" s="1"/>
      <c r="N12" s="1"/>
      <c r="O12" s="1"/>
      <c r="P12" s="1"/>
      <c r="Q12" s="1"/>
      <c r="R12" s="1"/>
      <c r="S12" s="1"/>
      <c r="T12" s="1"/>
      <c r="U12" s="1"/>
      <c r="V12" s="1"/>
      <c r="W12" s="1"/>
      <c r="X12" s="1"/>
      <c r="Y12" s="1"/>
      <c r="Z12" s="1"/>
      <c r="AA12" s="1"/>
    </row>
    <row r="13" spans="11:27">
      <c r="K13" s="1"/>
      <c r="L13" s="1"/>
      <c r="M13" s="1"/>
      <c r="N13" s="1"/>
      <c r="O13" s="1"/>
      <c r="P13" s="1"/>
      <c r="Q13" s="1"/>
      <c r="R13" s="1"/>
      <c r="S13" s="1"/>
      <c r="T13" s="1"/>
      <c r="U13" s="1"/>
      <c r="V13" s="1"/>
      <c r="W13" s="1"/>
      <c r="X13" s="1"/>
      <c r="Y13" s="1"/>
      <c r="Z13" s="1"/>
      <c r="AA13" s="1"/>
    </row>
    <row r="14" spans="11:27">
      <c r="K14" s="1"/>
      <c r="L14" s="1"/>
      <c r="M14" s="1"/>
      <c r="N14" s="1"/>
      <c r="O14" s="1"/>
      <c r="P14" s="1"/>
      <c r="Q14" s="1"/>
      <c r="R14" s="1"/>
      <c r="S14" s="1"/>
      <c r="T14" s="1"/>
      <c r="U14" s="1"/>
      <c r="V14" s="1"/>
      <c r="W14" s="1"/>
      <c r="X14" s="1"/>
      <c r="Y14" s="1"/>
      <c r="Z14" s="1"/>
      <c r="AA14" s="1"/>
    </row>
    <row r="15" spans="11:27">
      <c r="K15" s="1"/>
      <c r="L15" s="1"/>
      <c r="M15" s="1"/>
      <c r="N15" s="1"/>
      <c r="O15" s="1"/>
      <c r="P15" s="1"/>
      <c r="Q15" s="1"/>
      <c r="R15" s="1"/>
      <c r="S15" s="1"/>
      <c r="T15" s="1"/>
      <c r="U15" s="1"/>
      <c r="V15" s="1"/>
      <c r="W15" s="1"/>
      <c r="X15" s="1"/>
      <c r="Y15" s="1"/>
      <c r="Z15" s="1"/>
      <c r="AA15" s="1"/>
    </row>
    <row r="16" spans="11:27">
      <c r="K16" s="1"/>
      <c r="L16" s="1"/>
      <c r="M16" s="1"/>
      <c r="N16" s="1"/>
      <c r="O16" s="1"/>
      <c r="P16" s="1"/>
      <c r="Q16" s="1"/>
      <c r="R16" s="1"/>
      <c r="S16" s="1"/>
      <c r="T16" s="1"/>
      <c r="U16" s="1"/>
      <c r="V16" s="1"/>
      <c r="W16" s="1"/>
      <c r="X16" s="1"/>
      <c r="Y16" s="1"/>
      <c r="Z16" s="1"/>
      <c r="AA16" s="1"/>
    </row>
    <row r="17" spans="11:27">
      <c r="K17" s="1"/>
      <c r="L17" s="1"/>
      <c r="M17" s="1"/>
      <c r="N17" s="1"/>
      <c r="O17" s="1"/>
      <c r="P17" s="1"/>
      <c r="Q17" s="1"/>
      <c r="R17" s="1"/>
      <c r="S17" s="1"/>
      <c r="T17" s="1"/>
      <c r="U17" s="1"/>
      <c r="V17" s="1"/>
      <c r="W17" s="1"/>
      <c r="X17" s="1"/>
      <c r="Y17" s="1"/>
      <c r="Z17" s="1"/>
      <c r="AA17" s="1"/>
    </row>
    <row r="18" spans="11:27">
      <c r="K18" s="1"/>
      <c r="L18" s="1"/>
      <c r="M18" s="1"/>
      <c r="N18" s="1"/>
      <c r="O18" s="1"/>
      <c r="P18" s="1"/>
      <c r="Q18" s="1"/>
      <c r="R18" s="1"/>
      <c r="S18" s="1"/>
      <c r="T18" s="1"/>
      <c r="U18" s="1"/>
      <c r="V18" s="1"/>
      <c r="W18" s="1"/>
      <c r="X18" s="1"/>
      <c r="Y18" s="1"/>
      <c r="Z18" s="1"/>
      <c r="AA18" s="1"/>
    </row>
    <row r="19" spans="11:27">
      <c r="K19" s="1"/>
      <c r="L19" s="1"/>
      <c r="M19" s="1"/>
      <c r="N19" s="1"/>
      <c r="O19" s="1"/>
      <c r="P19" s="1"/>
      <c r="Q19" s="1"/>
      <c r="R19" s="1"/>
      <c r="S19" s="1"/>
      <c r="T19" s="1"/>
      <c r="U19" s="1"/>
      <c r="V19" s="1"/>
      <c r="W19" s="1"/>
      <c r="X19" s="1"/>
      <c r="Y19" s="1"/>
      <c r="Z19" s="1"/>
      <c r="AA19" s="1"/>
    </row>
    <row r="20" spans="11:27">
      <c r="K20" s="1"/>
      <c r="L20" s="1"/>
      <c r="M20" s="1"/>
      <c r="N20" s="1"/>
      <c r="O20" s="1"/>
      <c r="P20" s="1"/>
      <c r="Q20" s="1"/>
      <c r="R20" s="1"/>
      <c r="S20" s="1"/>
      <c r="T20" s="1"/>
      <c r="U20" s="1"/>
      <c r="V20" s="1"/>
      <c r="W20" s="1"/>
      <c r="X20" s="1"/>
      <c r="Y20" s="1"/>
      <c r="Z20" s="1"/>
      <c r="AA20" s="1"/>
    </row>
    <row r="21" spans="11:27" ht="14.45">
      <c r="K21" s="1"/>
      <c r="L21" s="1"/>
      <c r="M21" s="1"/>
      <c r="N21" s="1"/>
      <c r="O21" s="1"/>
      <c r="P21" s="1"/>
      <c r="Q21" s="1"/>
      <c r="R21" s="1"/>
      <c r="S21" s="1"/>
      <c r="T21" s="1"/>
      <c r="U21" s="1"/>
      <c r="V21" s="1"/>
      <c r="W21" s="3"/>
      <c r="X21" s="3"/>
      <c r="Y21" s="1"/>
      <c r="Z21" s="1"/>
      <c r="AA21" s="1"/>
    </row>
    <row r="22" spans="11:27">
      <c r="K22" s="1"/>
      <c r="L22" s="1"/>
      <c r="M22" s="1"/>
      <c r="N22" s="1"/>
      <c r="O22" s="1"/>
      <c r="P22" s="1"/>
      <c r="Q22" s="1"/>
      <c r="R22" s="1"/>
      <c r="S22" s="1"/>
      <c r="T22" s="1"/>
      <c r="U22" s="1"/>
      <c r="V22" s="1"/>
      <c r="W22" s="1"/>
      <c r="X22" s="1"/>
      <c r="Y22" s="1"/>
      <c r="Z22" s="1"/>
      <c r="AA22" s="1"/>
    </row>
    <row r="23" spans="11:27">
      <c r="K23" s="1"/>
      <c r="L23" s="1"/>
      <c r="M23" s="1"/>
      <c r="N23" s="1"/>
      <c r="O23" s="1"/>
      <c r="P23" s="1"/>
      <c r="Q23" s="1"/>
      <c r="R23" s="1"/>
      <c r="S23" s="1"/>
      <c r="T23" s="1"/>
      <c r="U23" s="1"/>
      <c r="V23" s="1"/>
      <c r="W23" s="1"/>
      <c r="X23" s="1"/>
      <c r="Y23" s="1"/>
      <c r="Z23" s="1"/>
      <c r="AA23" s="1"/>
    </row>
    <row r="24" spans="11:27">
      <c r="K24" s="1"/>
      <c r="L24" s="1"/>
      <c r="M24" s="1"/>
      <c r="N24" s="1"/>
      <c r="O24" s="1"/>
      <c r="P24" s="1"/>
      <c r="Q24" s="1"/>
      <c r="R24" s="1"/>
      <c r="S24" s="1"/>
      <c r="T24" s="1"/>
      <c r="U24" s="1"/>
      <c r="V24" s="1"/>
      <c r="W24" s="1"/>
      <c r="X24" s="1"/>
      <c r="Y24" s="1"/>
      <c r="Z24" s="1"/>
      <c r="AA24" s="1"/>
    </row>
    <row r="25" spans="11:27">
      <c r="K25" s="1"/>
      <c r="L25" s="1"/>
      <c r="M25" s="1"/>
      <c r="N25" s="1"/>
      <c r="O25" s="1"/>
      <c r="P25" s="1"/>
      <c r="Q25" s="1"/>
      <c r="R25" s="1"/>
      <c r="S25" s="1"/>
      <c r="T25" s="1"/>
      <c r="U25" s="1"/>
      <c r="V25" s="1"/>
      <c r="W25" s="1"/>
      <c r="X25" s="1"/>
      <c r="Y25" s="1"/>
      <c r="Z25" s="1"/>
      <c r="AA25" s="1"/>
    </row>
    <row r="26" spans="11:27">
      <c r="K26" s="1"/>
      <c r="L26" s="1"/>
      <c r="M26" s="1"/>
      <c r="N26" s="1"/>
      <c r="O26" s="1"/>
      <c r="P26" s="1"/>
      <c r="Q26" s="1"/>
      <c r="R26" s="1"/>
      <c r="S26" s="1"/>
      <c r="T26" s="1"/>
      <c r="U26" s="1"/>
      <c r="V26" s="1"/>
      <c r="W26" s="1"/>
      <c r="X26" s="1"/>
      <c r="Y26" s="1"/>
      <c r="Z26" s="1"/>
      <c r="AA26" s="1"/>
    </row>
    <row r="27" spans="11:27">
      <c r="K27" s="1"/>
      <c r="L27" s="1"/>
      <c r="M27" s="1"/>
      <c r="N27" s="1"/>
      <c r="O27" s="1"/>
      <c r="P27" s="1"/>
      <c r="Q27" s="1"/>
      <c r="R27" s="1"/>
      <c r="S27" s="1"/>
      <c r="T27" s="1"/>
      <c r="U27" s="1"/>
      <c r="V27" s="1"/>
      <c r="W27" s="1"/>
      <c r="X27" s="1"/>
      <c r="Y27" s="1"/>
      <c r="Z27" s="1"/>
      <c r="AA27" s="1"/>
    </row>
    <row r="28" spans="11:27">
      <c r="K28" s="1"/>
      <c r="L28" s="1"/>
      <c r="M28" s="1"/>
      <c r="N28" s="1"/>
      <c r="O28" s="1"/>
      <c r="P28" s="1"/>
      <c r="Q28" s="1"/>
      <c r="R28" s="1"/>
      <c r="S28" s="1"/>
      <c r="T28" s="1"/>
      <c r="U28" s="1"/>
      <c r="V28" s="1"/>
      <c r="W28" s="1"/>
      <c r="X28" s="1"/>
      <c r="Y28" s="1"/>
      <c r="Z28" s="1"/>
      <c r="AA28" s="1"/>
    </row>
    <row r="29" spans="11:27">
      <c r="K29" s="1"/>
      <c r="L29" s="1"/>
      <c r="M29" s="1"/>
      <c r="N29" s="1"/>
      <c r="O29" s="1"/>
      <c r="P29" s="1"/>
      <c r="Q29" s="1"/>
      <c r="R29" s="1"/>
      <c r="S29" s="1"/>
      <c r="T29" s="1"/>
      <c r="U29" s="1"/>
      <c r="V29" s="1"/>
      <c r="W29" s="1"/>
      <c r="X29" s="1"/>
      <c r="Y29" s="1"/>
      <c r="Z29" s="1"/>
      <c r="AA29" s="1"/>
    </row>
    <row r="30" spans="11:27">
      <c r="K30" s="1"/>
      <c r="L30" s="1"/>
      <c r="M30" s="1"/>
      <c r="N30" s="1"/>
      <c r="O30" s="1"/>
      <c r="P30" s="1"/>
      <c r="Q30" s="1"/>
      <c r="R30" s="1"/>
      <c r="S30" s="1"/>
      <c r="T30" s="1"/>
      <c r="U30" s="1"/>
      <c r="V30" s="1"/>
      <c r="W30" s="1"/>
      <c r="X30" s="1"/>
      <c r="Y30" s="1"/>
      <c r="Z30" s="1"/>
      <c r="AA30" s="1"/>
    </row>
    <row r="31" spans="11:27">
      <c r="K31" s="1"/>
      <c r="L31" s="1"/>
      <c r="M31" s="1"/>
      <c r="N31" s="1"/>
      <c r="O31" s="1"/>
      <c r="P31" s="1"/>
      <c r="Q31" s="1"/>
      <c r="R31" s="1"/>
      <c r="S31" s="1"/>
      <c r="T31" s="1"/>
      <c r="U31" s="1"/>
      <c r="V31" s="1"/>
      <c r="W31" s="1"/>
      <c r="X31" s="1"/>
      <c r="Y31" s="1"/>
      <c r="Z31" s="1"/>
      <c r="AA31" s="1"/>
    </row>
    <row r="32" spans="11:27">
      <c r="K32" s="1"/>
      <c r="L32" s="1"/>
      <c r="M32" s="1"/>
      <c r="N32" s="1"/>
      <c r="O32" s="1"/>
      <c r="P32" s="1"/>
      <c r="Q32" s="1"/>
      <c r="R32" s="1"/>
      <c r="S32" s="1"/>
      <c r="T32" s="1"/>
      <c r="U32" s="1"/>
      <c r="V32" s="1"/>
      <c r="W32" s="1"/>
      <c r="X32" s="1"/>
      <c r="Y32" s="1"/>
      <c r="Z32" s="1"/>
      <c r="AA32" s="1"/>
    </row>
    <row r="33" spans="11:27">
      <c r="K33" s="1"/>
      <c r="L33" s="1"/>
      <c r="M33" s="1"/>
      <c r="N33" s="1"/>
      <c r="O33" s="1"/>
      <c r="P33" s="1"/>
      <c r="Q33" s="1"/>
      <c r="R33" s="1"/>
      <c r="S33" s="1"/>
      <c r="T33" s="1"/>
      <c r="U33" s="1"/>
      <c r="V33" s="1"/>
      <c r="W33" s="1"/>
      <c r="X33" s="1"/>
      <c r="Y33" s="1"/>
      <c r="Z33" s="1"/>
      <c r="AA33" s="1"/>
    </row>
    <row r="34" spans="11:27">
      <c r="K34" s="1"/>
      <c r="L34" s="1"/>
      <c r="M34" s="1"/>
      <c r="N34" s="1"/>
      <c r="O34" s="1"/>
      <c r="P34" s="1"/>
      <c r="Q34" s="1"/>
      <c r="R34" s="1"/>
      <c r="S34" s="1"/>
      <c r="T34" s="1"/>
      <c r="U34" s="1"/>
      <c r="V34" s="1"/>
      <c r="W34" s="1"/>
      <c r="X34" s="1"/>
      <c r="Y34" s="1"/>
      <c r="Z34" s="1"/>
      <c r="AA34" s="1"/>
    </row>
    <row r="35" spans="11:27">
      <c r="K35" s="1"/>
      <c r="L35" s="1"/>
      <c r="M35" s="1"/>
      <c r="N35" s="1"/>
      <c r="O35" s="1"/>
      <c r="P35" s="1"/>
      <c r="Q35" s="1"/>
      <c r="R35" s="1"/>
      <c r="S35" s="1"/>
      <c r="T35" s="1"/>
      <c r="U35" s="1"/>
      <c r="V35" s="1"/>
      <c r="W35" s="1"/>
      <c r="X35" s="1"/>
      <c r="Y35" s="1"/>
      <c r="Z35" s="1"/>
      <c r="AA35" s="1"/>
    </row>
    <row r="36" spans="11:27">
      <c r="K36" s="1"/>
      <c r="L36" s="1"/>
      <c r="M36" s="1"/>
      <c r="N36" s="1"/>
      <c r="O36" s="1"/>
      <c r="P36" s="1"/>
      <c r="Q36" s="1"/>
      <c r="R36" s="1"/>
      <c r="S36" s="1"/>
      <c r="T36" s="1"/>
      <c r="U36" s="1"/>
      <c r="V36" s="1"/>
      <c r="W36" s="1"/>
      <c r="X36" s="1"/>
      <c r="Y36" s="1"/>
      <c r="Z36" s="1"/>
      <c r="AA36" s="1"/>
    </row>
    <row r="37" spans="11:27">
      <c r="K37" s="1"/>
      <c r="L37" s="1"/>
      <c r="M37" s="1"/>
      <c r="N37" s="1"/>
      <c r="O37" s="1"/>
      <c r="P37" s="1"/>
      <c r="Q37" s="1"/>
      <c r="R37" s="1"/>
      <c r="S37" s="1"/>
      <c r="T37" s="1"/>
      <c r="U37" s="1"/>
      <c r="V37" s="1"/>
      <c r="W37" s="1"/>
      <c r="X37" s="1"/>
      <c r="Y37" s="1"/>
      <c r="Z37" s="1"/>
      <c r="AA37" s="1"/>
    </row>
    <row r="38" spans="11:27">
      <c r="K38" s="1"/>
      <c r="L38" s="1"/>
      <c r="M38" s="1"/>
      <c r="N38" s="1"/>
      <c r="O38" s="1"/>
      <c r="P38" s="1"/>
      <c r="Q38" s="1"/>
      <c r="R38" s="1"/>
      <c r="S38" s="1"/>
      <c r="T38" s="1"/>
      <c r="U38" s="1"/>
      <c r="V38" s="1"/>
      <c r="W38" s="1"/>
      <c r="X38" s="1"/>
      <c r="Y38" s="1"/>
      <c r="Z38" s="1"/>
      <c r="AA38" s="1"/>
    </row>
    <row r="39" spans="11:27">
      <c r="K39" s="1"/>
      <c r="L39" s="1"/>
      <c r="M39" s="1"/>
      <c r="N39" s="1"/>
      <c r="O39" s="1"/>
      <c r="P39" s="1"/>
      <c r="Q39" s="1"/>
      <c r="R39" s="1"/>
      <c r="S39" s="1"/>
      <c r="T39" s="1"/>
      <c r="U39" s="1"/>
      <c r="V39" s="1"/>
      <c r="W39" s="1"/>
      <c r="X39" s="1"/>
      <c r="Y39" s="1"/>
      <c r="Z39" s="1"/>
      <c r="AA39" s="1"/>
    </row>
    <row r="40" spans="11:27">
      <c r="K40" s="1"/>
      <c r="L40" s="1"/>
      <c r="M40" s="1"/>
      <c r="N40" s="1"/>
      <c r="O40" s="1"/>
      <c r="P40" s="1"/>
      <c r="Q40" s="1"/>
      <c r="R40" s="1"/>
      <c r="S40" s="1"/>
      <c r="T40" s="1"/>
      <c r="U40" s="1"/>
      <c r="V40" s="1"/>
      <c r="W40" s="1"/>
      <c r="X40" s="1"/>
      <c r="Y40" s="1"/>
      <c r="Z40" s="1"/>
      <c r="AA40" s="1"/>
    </row>
    <row r="41" spans="11:27">
      <c r="K41" s="1"/>
      <c r="L41" s="1"/>
      <c r="M41" s="1"/>
      <c r="N41" s="1"/>
      <c r="O41" s="1"/>
      <c r="P41" s="1"/>
      <c r="Q41" s="1"/>
      <c r="R41" s="1"/>
      <c r="S41" s="1"/>
      <c r="T41" s="1"/>
      <c r="U41" s="1"/>
      <c r="V41" s="1"/>
      <c r="W41" s="1"/>
      <c r="X41" s="1"/>
      <c r="Y41" s="1"/>
      <c r="Z41" s="1"/>
      <c r="AA41" s="1"/>
    </row>
    <row r="42" spans="11:27">
      <c r="K42" s="1"/>
      <c r="L42" s="1"/>
      <c r="M42" s="1"/>
      <c r="N42" s="1"/>
      <c r="O42" s="1"/>
      <c r="P42" s="1"/>
      <c r="Q42" s="1"/>
      <c r="R42" s="1"/>
      <c r="S42" s="1"/>
      <c r="T42" s="1"/>
      <c r="U42" s="1"/>
      <c r="V42" s="1"/>
      <c r="W42" s="1"/>
      <c r="X42" s="1"/>
      <c r="Y42" s="1"/>
      <c r="Z42" s="1"/>
      <c r="AA42" s="1"/>
    </row>
    <row r="43" spans="11:27">
      <c r="K43" s="1"/>
      <c r="L43" s="1"/>
      <c r="M43" s="1"/>
      <c r="N43" s="1"/>
      <c r="O43" s="1"/>
      <c r="P43" s="1"/>
      <c r="Q43" s="1"/>
      <c r="R43" s="1"/>
      <c r="S43" s="1"/>
      <c r="T43" s="1"/>
      <c r="U43" s="1"/>
      <c r="V43" s="1"/>
      <c r="W43" s="1"/>
      <c r="X43" s="1"/>
      <c r="Y43" s="1"/>
      <c r="Z43" s="1"/>
      <c r="AA43" s="1"/>
    </row>
    <row r="44" spans="11:27">
      <c r="K44" s="1"/>
      <c r="L44" s="1"/>
      <c r="M44" s="1"/>
      <c r="N44" s="1"/>
      <c r="O44" s="1"/>
      <c r="P44" s="1"/>
      <c r="Q44" s="1"/>
      <c r="R44" s="1"/>
      <c r="S44" s="1"/>
      <c r="T44" s="1"/>
      <c r="U44" s="1"/>
      <c r="V44" s="1"/>
      <c r="W44" s="1"/>
      <c r="X44" s="1"/>
      <c r="Y44" s="1"/>
      <c r="Z44" s="1"/>
      <c r="AA44" s="1"/>
    </row>
    <row r="45" spans="11:27">
      <c r="K45" s="1"/>
      <c r="L45" s="1"/>
      <c r="M45" s="1"/>
      <c r="N45" s="1"/>
      <c r="O45" s="1"/>
      <c r="P45" s="1"/>
      <c r="Q45" s="1"/>
      <c r="R45" s="1"/>
      <c r="S45" s="1"/>
      <c r="T45" s="1"/>
      <c r="U45" s="1"/>
      <c r="V45" s="1"/>
      <c r="W45" s="1"/>
      <c r="X45" s="1"/>
      <c r="Y45" s="1"/>
      <c r="Z45" s="1"/>
      <c r="AA45" s="1"/>
    </row>
    <row r="46" spans="11:27">
      <c r="K46" s="1"/>
      <c r="L46" s="1"/>
      <c r="M46" s="1"/>
      <c r="N46" s="1"/>
      <c r="O46" s="1"/>
      <c r="P46" s="1"/>
      <c r="Q46" s="1"/>
      <c r="R46" s="1"/>
      <c r="S46" s="1"/>
      <c r="T46" s="1"/>
      <c r="U46" s="1"/>
      <c r="V46" s="1"/>
      <c r="W46" s="1"/>
      <c r="X46" s="1"/>
      <c r="Y46" s="1"/>
      <c r="Z46" s="1"/>
      <c r="AA46" s="1"/>
    </row>
  </sheetData>
  <sheetProtection sheet="1" objects="1" scenarios="1" selectLockedCells="1" selectUnlockedCells="1"/>
  <pageMargins left="0.7" right="0.7" top="0.75" bottom="0.75" header="0.3" footer="0.3"/>
  <pageSetup paperSize="262"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530D8-55DD-48A4-9EC0-8ED97E600087}">
  <dimension ref="A1:AH28"/>
  <sheetViews>
    <sheetView showGridLines="0" zoomScale="85" zoomScaleNormal="85" workbookViewId="0">
      <pane xSplit="6" ySplit="5" topLeftCell="G6" activePane="bottomRight" state="frozen"/>
      <selection pane="bottomRight" activeCell="H6" sqref="H6"/>
      <selection pane="bottomLeft" activeCell="A7" sqref="A7"/>
      <selection pane="topRight" activeCell="F1" sqref="F1"/>
    </sheetView>
  </sheetViews>
  <sheetFormatPr defaultColWidth="0" defaultRowHeight="14.1" zeroHeight="1"/>
  <cols>
    <col min="1" max="2" width="1.875" customWidth="1"/>
    <col min="3" max="3" width="20.875" style="21" customWidth="1"/>
    <col min="4" max="4" width="31.875" style="21" customWidth="1"/>
    <col min="5" max="5" width="14.375" style="21" customWidth="1"/>
    <col min="6" max="6" width="2.625" customWidth="1"/>
    <col min="7" max="7" width="30" style="21" customWidth="1"/>
    <col min="8" max="8" width="27.625" style="21" customWidth="1"/>
    <col min="9" max="9" width="22.75" style="21" customWidth="1"/>
    <col min="10" max="19" width="21.375" style="21" customWidth="1"/>
    <col min="20" max="20" width="12.125" style="21" customWidth="1"/>
    <col min="21" max="21" width="13.875" customWidth="1"/>
    <col min="22" max="34" width="0" style="21" hidden="1" customWidth="1"/>
    <col min="35" max="16384" width="8.625" style="21" hidden="1"/>
  </cols>
  <sheetData>
    <row r="1" spans="3:32" customFormat="1"/>
    <row r="2" spans="3:32" customFormat="1">
      <c r="C2" s="4" t="s">
        <v>0</v>
      </c>
      <c r="G2" s="66" t="s">
        <v>1</v>
      </c>
      <c r="H2" s="67"/>
      <c r="I2" s="67"/>
      <c r="J2" s="68"/>
      <c r="K2" s="69" t="s">
        <v>2</v>
      </c>
      <c r="L2" s="58" t="s">
        <v>3</v>
      </c>
      <c r="M2" s="85" t="s">
        <v>4</v>
      </c>
      <c r="N2" s="86"/>
      <c r="O2" s="86"/>
      <c r="P2" s="86"/>
      <c r="Q2" s="86"/>
      <c r="R2" s="86"/>
      <c r="S2" s="86"/>
      <c r="T2" s="87"/>
    </row>
    <row r="3" spans="3:32" customFormat="1" ht="14.1" customHeight="1">
      <c r="C3" s="5" t="e">
        <f ca="1">MID(CELL("filename",A1),FIND("]",CELL("filename",A1))+1,255)</f>
        <v>#VALUE!</v>
      </c>
      <c r="G3" s="74" t="s">
        <v>5</v>
      </c>
      <c r="H3" s="76" t="s">
        <v>6</v>
      </c>
      <c r="I3" s="78" t="s">
        <v>7</v>
      </c>
      <c r="J3" s="74" t="s">
        <v>8</v>
      </c>
      <c r="K3" s="74" t="s">
        <v>9</v>
      </c>
      <c r="L3" s="74" t="s">
        <v>10</v>
      </c>
      <c r="M3" s="80" t="s">
        <v>11</v>
      </c>
      <c r="N3" s="78" t="s">
        <v>12</v>
      </c>
      <c r="O3" s="78" t="s">
        <v>13</v>
      </c>
      <c r="P3" s="78" t="s">
        <v>14</v>
      </c>
      <c r="Q3" s="78" t="s">
        <v>15</v>
      </c>
      <c r="R3" s="78" t="s">
        <v>16</v>
      </c>
      <c r="S3" s="78" t="s">
        <v>17</v>
      </c>
      <c r="T3" s="88" t="s">
        <v>18</v>
      </c>
    </row>
    <row r="4" spans="3:32" customFormat="1" ht="15.95" customHeight="1">
      <c r="G4" s="75"/>
      <c r="H4" s="77"/>
      <c r="I4" s="79" t="s">
        <v>19</v>
      </c>
      <c r="J4" s="75"/>
      <c r="K4" s="75"/>
      <c r="L4" s="75"/>
      <c r="M4" s="81"/>
      <c r="N4" s="83"/>
      <c r="O4" s="83"/>
      <c r="P4" s="83"/>
      <c r="Q4" s="83"/>
      <c r="R4" s="83"/>
      <c r="S4" s="83"/>
      <c r="T4" s="89"/>
    </row>
    <row r="5" spans="3:32" customFormat="1" ht="69" customHeight="1">
      <c r="C5" s="40" t="s">
        <v>20</v>
      </c>
      <c r="D5" s="41" t="s">
        <v>21</v>
      </c>
      <c r="E5" s="49" t="s">
        <v>22</v>
      </c>
      <c r="F5" s="42"/>
      <c r="G5" s="43" t="s">
        <v>23</v>
      </c>
      <c r="H5" s="43" t="s">
        <v>24</v>
      </c>
      <c r="I5" s="44" t="s">
        <v>25</v>
      </c>
      <c r="J5" s="60" t="s">
        <v>26</v>
      </c>
      <c r="K5" s="61" t="s">
        <v>27</v>
      </c>
      <c r="L5" s="61" t="s">
        <v>28</v>
      </c>
      <c r="M5" s="82"/>
      <c r="N5" s="84"/>
      <c r="O5" s="84"/>
      <c r="P5" s="84"/>
      <c r="Q5" s="84"/>
      <c r="R5" s="84"/>
      <c r="S5" s="84"/>
      <c r="T5" s="90"/>
      <c r="V5" s="45"/>
      <c r="W5" s="45"/>
      <c r="X5" s="45"/>
      <c r="Y5" s="45"/>
      <c r="Z5" s="45"/>
      <c r="AA5" s="45"/>
      <c r="AB5" s="45"/>
      <c r="AC5" s="45"/>
      <c r="AD5" s="45"/>
      <c r="AE5" s="45"/>
      <c r="AF5" s="45"/>
    </row>
    <row r="6" spans="3:32" ht="43.5" customHeight="1">
      <c r="C6" s="17" t="s">
        <v>29</v>
      </c>
      <c r="D6" s="18" t="s">
        <v>30</v>
      </c>
      <c r="E6" s="71">
        <v>15000000</v>
      </c>
      <c r="F6" s="59">
        <f>IF(COUNTIF(G6:J6,"Yes")=4,1,0)</f>
        <v>1</v>
      </c>
      <c r="G6" s="14" t="s">
        <v>31</v>
      </c>
      <c r="H6" s="14" t="s">
        <v>31</v>
      </c>
      <c r="I6" s="14" t="s">
        <v>31</v>
      </c>
      <c r="J6" s="15" t="s">
        <v>31</v>
      </c>
      <c r="K6" s="62" t="s">
        <v>31</v>
      </c>
      <c r="L6" s="62" t="s">
        <v>32</v>
      </c>
      <c r="M6" s="16" t="s">
        <v>32</v>
      </c>
      <c r="N6" s="14" t="s">
        <v>32</v>
      </c>
      <c r="O6" s="14" t="s">
        <v>32</v>
      </c>
      <c r="P6" s="14" t="s">
        <v>31</v>
      </c>
      <c r="Q6" s="14" t="s">
        <v>32</v>
      </c>
      <c r="R6" s="14" t="s">
        <v>32</v>
      </c>
      <c r="S6" s="14" t="s">
        <v>32</v>
      </c>
      <c r="T6" s="65" t="str">
        <f>IF(COUNTIF(M6:S6,"YES")&gt;=1,"True","No")</f>
        <v>True</v>
      </c>
    </row>
    <row r="7" spans="3:32" ht="54" customHeight="1">
      <c r="C7" s="17" t="s">
        <v>29</v>
      </c>
      <c r="D7" s="18" t="s">
        <v>30</v>
      </c>
      <c r="E7" s="71"/>
      <c r="F7" s="59">
        <f t="shared" ref="F7:F25" si="0">IF(COUNTIF(G7:J7,"Yes")=4,1,0)</f>
        <v>0</v>
      </c>
      <c r="G7" s="14"/>
      <c r="H7" s="14"/>
      <c r="I7" s="14"/>
      <c r="J7" s="14"/>
      <c r="K7" s="62"/>
      <c r="L7" s="62"/>
      <c r="M7" s="16"/>
      <c r="N7" s="14"/>
      <c r="O7" s="14"/>
      <c r="P7" s="14"/>
      <c r="Q7" s="14"/>
      <c r="R7" s="14"/>
      <c r="S7" s="14"/>
      <c r="T7" s="65" t="str">
        <f t="shared" ref="T7:T25" si="1">IF(COUNTIF(M7:S7,"YES")&gt;=1,"True","")</f>
        <v/>
      </c>
    </row>
    <row r="8" spans="3:32" ht="54" customHeight="1">
      <c r="C8" s="17" t="s">
        <v>29</v>
      </c>
      <c r="D8" s="18" t="s">
        <v>30</v>
      </c>
      <c r="E8" s="71"/>
      <c r="F8" s="59">
        <f t="shared" si="0"/>
        <v>0</v>
      </c>
      <c r="G8" s="14"/>
      <c r="H8" s="14"/>
      <c r="I8" s="14"/>
      <c r="J8" s="15"/>
      <c r="K8" s="62"/>
      <c r="L8" s="62"/>
      <c r="M8" s="16"/>
      <c r="N8" s="14"/>
      <c r="O8" s="14"/>
      <c r="P8" s="14"/>
      <c r="Q8" s="14"/>
      <c r="R8" s="14"/>
      <c r="S8" s="14"/>
      <c r="T8" s="65" t="str">
        <f t="shared" si="1"/>
        <v/>
      </c>
    </row>
    <row r="9" spans="3:32" ht="54" customHeight="1">
      <c r="C9" s="17" t="s">
        <v>29</v>
      </c>
      <c r="D9" s="18" t="s">
        <v>30</v>
      </c>
      <c r="E9" s="71"/>
      <c r="F9" s="59">
        <f t="shared" si="0"/>
        <v>0</v>
      </c>
      <c r="G9" s="14"/>
      <c r="H9" s="14"/>
      <c r="I9" s="14"/>
      <c r="J9" s="15"/>
      <c r="K9" s="62"/>
      <c r="L9" s="62"/>
      <c r="M9" s="16"/>
      <c r="N9" s="14"/>
      <c r="O9" s="14"/>
      <c r="P9" s="14"/>
      <c r="Q9" s="14"/>
      <c r="R9" s="14"/>
      <c r="S9" s="14"/>
      <c r="T9" s="65" t="str">
        <f t="shared" si="1"/>
        <v/>
      </c>
    </row>
    <row r="10" spans="3:32" ht="54" customHeight="1">
      <c r="C10" s="17" t="s">
        <v>29</v>
      </c>
      <c r="D10" s="18" t="s">
        <v>30</v>
      </c>
      <c r="E10" s="71"/>
      <c r="F10" s="59">
        <f t="shared" si="0"/>
        <v>0</v>
      </c>
      <c r="G10" s="14"/>
      <c r="H10" s="14"/>
      <c r="I10" s="14"/>
      <c r="J10" s="15"/>
      <c r="K10" s="62"/>
      <c r="L10" s="62"/>
      <c r="M10" s="16"/>
      <c r="N10" s="14"/>
      <c r="O10" s="14"/>
      <c r="P10" s="14"/>
      <c r="Q10" s="14"/>
      <c r="R10" s="14"/>
      <c r="S10" s="14"/>
      <c r="T10" s="65" t="str">
        <f t="shared" si="1"/>
        <v/>
      </c>
    </row>
    <row r="11" spans="3:32" ht="54" customHeight="1">
      <c r="C11" s="17" t="s">
        <v>29</v>
      </c>
      <c r="D11" s="18" t="s">
        <v>30</v>
      </c>
      <c r="E11" s="71"/>
      <c r="F11" s="59">
        <f t="shared" si="0"/>
        <v>0</v>
      </c>
      <c r="G11" s="14"/>
      <c r="H11" s="14"/>
      <c r="I11" s="14"/>
      <c r="J11" s="15"/>
      <c r="K11" s="62"/>
      <c r="L11" s="62"/>
      <c r="M11" s="16"/>
      <c r="N11" s="14"/>
      <c r="O11" s="14"/>
      <c r="P11" s="14"/>
      <c r="Q11" s="14"/>
      <c r="R11" s="14"/>
      <c r="S11" s="14"/>
      <c r="T11" s="65" t="str">
        <f t="shared" si="1"/>
        <v/>
      </c>
    </row>
    <row r="12" spans="3:32" ht="54" customHeight="1">
      <c r="C12" s="17" t="s">
        <v>29</v>
      </c>
      <c r="D12" s="18" t="s">
        <v>30</v>
      </c>
      <c r="E12" s="71"/>
      <c r="F12" s="59">
        <f t="shared" si="0"/>
        <v>0</v>
      </c>
      <c r="G12" s="14"/>
      <c r="H12" s="14"/>
      <c r="I12" s="14"/>
      <c r="J12" s="15"/>
      <c r="K12" s="62"/>
      <c r="L12" s="62"/>
      <c r="M12" s="16"/>
      <c r="N12" s="14"/>
      <c r="O12" s="14"/>
      <c r="P12" s="14"/>
      <c r="Q12" s="14"/>
      <c r="R12" s="14"/>
      <c r="S12" s="14"/>
      <c r="T12" s="65" t="str">
        <f t="shared" si="1"/>
        <v/>
      </c>
    </row>
    <row r="13" spans="3:32" ht="54" customHeight="1">
      <c r="C13" s="17" t="s">
        <v>29</v>
      </c>
      <c r="D13" s="18" t="s">
        <v>30</v>
      </c>
      <c r="E13" s="71"/>
      <c r="F13" s="59">
        <f t="shared" si="0"/>
        <v>0</v>
      </c>
      <c r="G13" s="14"/>
      <c r="H13" s="14"/>
      <c r="I13" s="14"/>
      <c r="J13" s="15"/>
      <c r="K13" s="62"/>
      <c r="L13" s="62"/>
      <c r="M13" s="16"/>
      <c r="N13" s="14"/>
      <c r="O13" s="14"/>
      <c r="P13" s="14"/>
      <c r="Q13" s="14"/>
      <c r="R13" s="14"/>
      <c r="S13" s="14"/>
      <c r="T13" s="65" t="str">
        <f t="shared" si="1"/>
        <v/>
      </c>
    </row>
    <row r="14" spans="3:32" ht="54" customHeight="1">
      <c r="C14" s="17" t="s">
        <v>29</v>
      </c>
      <c r="D14" s="18" t="s">
        <v>30</v>
      </c>
      <c r="E14" s="71"/>
      <c r="F14" s="59">
        <f t="shared" si="0"/>
        <v>0</v>
      </c>
      <c r="G14" s="14"/>
      <c r="H14" s="14"/>
      <c r="I14" s="14"/>
      <c r="J14" s="15"/>
      <c r="K14" s="62"/>
      <c r="L14" s="62"/>
      <c r="M14" s="16"/>
      <c r="N14" s="14"/>
      <c r="O14" s="14"/>
      <c r="P14" s="14"/>
      <c r="Q14" s="14"/>
      <c r="R14" s="14"/>
      <c r="S14" s="14"/>
      <c r="T14" s="65" t="str">
        <f t="shared" si="1"/>
        <v/>
      </c>
    </row>
    <row r="15" spans="3:32" ht="54" customHeight="1">
      <c r="C15" s="17" t="s">
        <v>29</v>
      </c>
      <c r="D15" s="18" t="s">
        <v>30</v>
      </c>
      <c r="E15" s="71"/>
      <c r="F15" s="59">
        <f t="shared" si="0"/>
        <v>0</v>
      </c>
      <c r="G15" s="14"/>
      <c r="H15" s="14"/>
      <c r="I15" s="14"/>
      <c r="J15" s="15"/>
      <c r="K15" s="62"/>
      <c r="L15" s="62"/>
      <c r="M15" s="16"/>
      <c r="N15" s="14"/>
      <c r="O15" s="14"/>
      <c r="P15" s="14"/>
      <c r="Q15" s="14"/>
      <c r="R15" s="14"/>
      <c r="S15" s="14"/>
      <c r="T15" s="65" t="str">
        <f t="shared" si="1"/>
        <v/>
      </c>
    </row>
    <row r="16" spans="3:32" ht="54" customHeight="1">
      <c r="C16" s="17" t="s">
        <v>29</v>
      </c>
      <c r="D16" s="18" t="s">
        <v>30</v>
      </c>
      <c r="E16" s="71"/>
      <c r="F16" s="59">
        <f t="shared" si="0"/>
        <v>0</v>
      </c>
      <c r="G16" s="14"/>
      <c r="H16" s="14"/>
      <c r="I16" s="14"/>
      <c r="J16" s="15"/>
      <c r="K16" s="62"/>
      <c r="L16" s="62"/>
      <c r="M16" s="16"/>
      <c r="N16" s="14"/>
      <c r="O16" s="14"/>
      <c r="P16" s="14"/>
      <c r="Q16" s="14"/>
      <c r="R16" s="14"/>
      <c r="S16" s="14"/>
      <c r="T16" s="65" t="str">
        <f t="shared" si="1"/>
        <v/>
      </c>
    </row>
    <row r="17" spans="3:20" ht="54" customHeight="1">
      <c r="C17" s="17" t="s">
        <v>29</v>
      </c>
      <c r="D17" s="18" t="s">
        <v>30</v>
      </c>
      <c r="E17" s="71"/>
      <c r="F17" s="59">
        <f t="shared" si="0"/>
        <v>0</v>
      </c>
      <c r="G17" s="14"/>
      <c r="H17" s="14"/>
      <c r="I17" s="14"/>
      <c r="J17" s="15"/>
      <c r="K17" s="62"/>
      <c r="L17" s="62"/>
      <c r="M17" s="16"/>
      <c r="N17" s="14"/>
      <c r="O17" s="14"/>
      <c r="P17" s="14"/>
      <c r="Q17" s="14"/>
      <c r="R17" s="14"/>
      <c r="S17" s="14"/>
      <c r="T17" s="65" t="str">
        <f t="shared" si="1"/>
        <v/>
      </c>
    </row>
    <row r="18" spans="3:20" ht="54" customHeight="1">
      <c r="C18" s="17" t="s">
        <v>29</v>
      </c>
      <c r="D18" s="18" t="s">
        <v>30</v>
      </c>
      <c r="E18" s="71"/>
      <c r="F18" s="59">
        <f t="shared" si="0"/>
        <v>0</v>
      </c>
      <c r="G18" s="14"/>
      <c r="H18" s="14"/>
      <c r="I18" s="14"/>
      <c r="J18" s="15"/>
      <c r="K18" s="62"/>
      <c r="L18" s="62"/>
      <c r="M18" s="16"/>
      <c r="N18" s="14"/>
      <c r="O18" s="14"/>
      <c r="P18" s="14"/>
      <c r="Q18" s="14"/>
      <c r="R18" s="14"/>
      <c r="S18" s="14"/>
      <c r="T18" s="65" t="str">
        <f t="shared" si="1"/>
        <v/>
      </c>
    </row>
    <row r="19" spans="3:20" ht="54" customHeight="1">
      <c r="C19" s="17" t="s">
        <v>29</v>
      </c>
      <c r="D19" s="18" t="s">
        <v>30</v>
      </c>
      <c r="E19" s="71"/>
      <c r="F19" s="59">
        <f t="shared" si="0"/>
        <v>0</v>
      </c>
      <c r="G19" s="14"/>
      <c r="H19" s="14"/>
      <c r="I19" s="14"/>
      <c r="J19" s="15"/>
      <c r="K19" s="62"/>
      <c r="L19" s="62"/>
      <c r="M19" s="16"/>
      <c r="N19" s="14"/>
      <c r="O19" s="14"/>
      <c r="P19" s="14"/>
      <c r="Q19" s="14"/>
      <c r="R19" s="14"/>
      <c r="S19" s="14"/>
      <c r="T19" s="65" t="str">
        <f t="shared" si="1"/>
        <v/>
      </c>
    </row>
    <row r="20" spans="3:20" ht="54" customHeight="1">
      <c r="C20" s="17" t="s">
        <v>29</v>
      </c>
      <c r="D20" s="18" t="s">
        <v>30</v>
      </c>
      <c r="E20" s="71"/>
      <c r="F20" s="59">
        <f t="shared" si="0"/>
        <v>0</v>
      </c>
      <c r="G20" s="14"/>
      <c r="H20" s="14"/>
      <c r="I20" s="14"/>
      <c r="J20" s="15"/>
      <c r="K20" s="62"/>
      <c r="L20" s="62"/>
      <c r="M20" s="16"/>
      <c r="N20" s="14"/>
      <c r="O20" s="14"/>
      <c r="P20" s="14"/>
      <c r="Q20" s="14"/>
      <c r="R20" s="14"/>
      <c r="S20" s="14"/>
      <c r="T20" s="65" t="str">
        <f t="shared" si="1"/>
        <v/>
      </c>
    </row>
    <row r="21" spans="3:20" ht="54" customHeight="1">
      <c r="C21" s="17" t="s">
        <v>29</v>
      </c>
      <c r="D21" s="18" t="s">
        <v>30</v>
      </c>
      <c r="E21" s="71"/>
      <c r="F21" s="59">
        <f t="shared" si="0"/>
        <v>0</v>
      </c>
      <c r="G21" s="14"/>
      <c r="H21" s="14"/>
      <c r="I21" s="14"/>
      <c r="J21" s="15"/>
      <c r="K21" s="62"/>
      <c r="L21" s="62"/>
      <c r="M21" s="16"/>
      <c r="N21" s="14"/>
      <c r="O21" s="14"/>
      <c r="P21" s="14"/>
      <c r="Q21" s="14"/>
      <c r="R21" s="14"/>
      <c r="S21" s="14"/>
      <c r="T21" s="65" t="str">
        <f t="shared" si="1"/>
        <v/>
      </c>
    </row>
    <row r="22" spans="3:20" ht="54" customHeight="1">
      <c r="C22" s="17" t="s">
        <v>29</v>
      </c>
      <c r="D22" s="18" t="s">
        <v>30</v>
      </c>
      <c r="E22" s="71"/>
      <c r="F22" s="59">
        <f t="shared" si="0"/>
        <v>0</v>
      </c>
      <c r="G22" s="14"/>
      <c r="H22" s="14"/>
      <c r="I22" s="14"/>
      <c r="J22" s="15"/>
      <c r="K22" s="62"/>
      <c r="L22" s="62"/>
      <c r="M22" s="16"/>
      <c r="N22" s="14"/>
      <c r="O22" s="14"/>
      <c r="P22" s="14"/>
      <c r="Q22" s="14"/>
      <c r="R22" s="14"/>
      <c r="S22" s="14"/>
      <c r="T22" s="65" t="str">
        <f t="shared" si="1"/>
        <v/>
      </c>
    </row>
    <row r="23" spans="3:20" ht="54" customHeight="1">
      <c r="C23" s="17" t="s">
        <v>29</v>
      </c>
      <c r="D23" s="18" t="s">
        <v>30</v>
      </c>
      <c r="E23" s="71"/>
      <c r="F23" s="59">
        <f t="shared" si="0"/>
        <v>0</v>
      </c>
      <c r="G23" s="14"/>
      <c r="H23" s="14"/>
      <c r="I23" s="14"/>
      <c r="J23" s="15"/>
      <c r="K23" s="62"/>
      <c r="L23" s="62"/>
      <c r="M23" s="16"/>
      <c r="N23" s="14"/>
      <c r="O23" s="14"/>
      <c r="P23" s="14"/>
      <c r="Q23" s="14"/>
      <c r="R23" s="14"/>
      <c r="S23" s="14"/>
      <c r="T23" s="65" t="str">
        <f t="shared" si="1"/>
        <v/>
      </c>
    </row>
    <row r="24" spans="3:20" ht="54" customHeight="1">
      <c r="C24" s="17" t="s">
        <v>29</v>
      </c>
      <c r="D24" s="18" t="s">
        <v>30</v>
      </c>
      <c r="E24" s="71"/>
      <c r="F24" s="59">
        <f t="shared" si="0"/>
        <v>0</v>
      </c>
      <c r="G24" s="14"/>
      <c r="H24" s="14"/>
      <c r="I24" s="14"/>
      <c r="J24" s="15"/>
      <c r="K24" s="62"/>
      <c r="L24" s="62"/>
      <c r="M24" s="16"/>
      <c r="N24" s="14"/>
      <c r="O24" s="14"/>
      <c r="P24" s="14"/>
      <c r="Q24" s="14"/>
      <c r="R24" s="14"/>
      <c r="S24" s="14"/>
      <c r="T24" s="65" t="str">
        <f t="shared" si="1"/>
        <v/>
      </c>
    </row>
    <row r="25" spans="3:20" ht="54" customHeight="1">
      <c r="C25" s="17" t="s">
        <v>29</v>
      </c>
      <c r="D25" s="18" t="s">
        <v>30</v>
      </c>
      <c r="E25" s="71"/>
      <c r="F25" s="59">
        <f t="shared" si="0"/>
        <v>0</v>
      </c>
      <c r="G25" s="14"/>
      <c r="H25" s="14"/>
      <c r="I25" s="14"/>
      <c r="J25" s="15"/>
      <c r="K25" s="62"/>
      <c r="L25" s="62"/>
      <c r="M25" s="16"/>
      <c r="N25" s="14"/>
      <c r="O25" s="14"/>
      <c r="P25" s="14"/>
      <c r="Q25" s="14"/>
      <c r="R25" s="14"/>
      <c r="S25" s="14"/>
      <c r="T25" s="65" t="str">
        <f t="shared" si="1"/>
        <v/>
      </c>
    </row>
    <row r="26" spans="3:20" customFormat="1" hidden="1">
      <c r="C26" s="38"/>
      <c r="D26" s="39" t="s">
        <v>33</v>
      </c>
      <c r="E26" s="39" t="s">
        <v>33</v>
      </c>
      <c r="F26" s="39" t="s">
        <v>33</v>
      </c>
      <c r="G26" s="39" t="s">
        <v>33</v>
      </c>
      <c r="H26" s="39" t="s">
        <v>33</v>
      </c>
      <c r="I26" s="39" t="s">
        <v>33</v>
      </c>
      <c r="J26" s="39" t="s">
        <v>33</v>
      </c>
      <c r="K26" s="39" t="s">
        <v>33</v>
      </c>
      <c r="L26" s="39" t="s">
        <v>33</v>
      </c>
      <c r="M26" s="39" t="s">
        <v>33</v>
      </c>
      <c r="N26" s="39" t="s">
        <v>33</v>
      </c>
      <c r="O26" s="39" t="s">
        <v>33</v>
      </c>
      <c r="P26" s="39" t="s">
        <v>33</v>
      </c>
      <c r="Q26" s="39" t="s">
        <v>33</v>
      </c>
      <c r="R26" s="39"/>
      <c r="S26" s="39" t="s">
        <v>33</v>
      </c>
      <c r="T26" s="39" t="s">
        <v>33</v>
      </c>
    </row>
    <row r="27" spans="3:20" customFormat="1" hidden="1"/>
    <row r="28" spans="3:20" ht="14.25" hidden="1" customHeight="1"/>
  </sheetData>
  <sheetProtection sheet="1" selectLockedCells="1"/>
  <mergeCells count="15">
    <mergeCell ref="M3:M5"/>
    <mergeCell ref="N3:N5"/>
    <mergeCell ref="O3:O5"/>
    <mergeCell ref="P3:P5"/>
    <mergeCell ref="M2:T2"/>
    <mergeCell ref="T3:T5"/>
    <mergeCell ref="Q3:Q5"/>
    <mergeCell ref="S3:S5"/>
    <mergeCell ref="R3:R5"/>
    <mergeCell ref="L3:L4"/>
    <mergeCell ref="G3:G4"/>
    <mergeCell ref="H3:H4"/>
    <mergeCell ref="I3:I4"/>
    <mergeCell ref="J3:J4"/>
    <mergeCell ref="K3:K4"/>
  </mergeCells>
  <phoneticPr fontId="12" type="noConversion"/>
  <conditionalFormatting sqref="F6:F25">
    <cfRule type="cellIs" dxfId="3" priority="1" operator="notBetween">
      <formula>0</formula>
      <formula>1</formula>
    </cfRule>
    <cfRule type="cellIs" dxfId="2" priority="2" operator="equal">
      <formula>1</formula>
    </cfRule>
    <cfRule type="cellIs" dxfId="1" priority="3" operator="equal">
      <formula>0</formula>
    </cfRule>
  </conditionalFormatting>
  <pageMargins left="0.7" right="0.7" top="0.75" bottom="0.75" header="0.3" footer="0.3"/>
  <pageSetup paperSize="262" orientation="portrait" r:id="rId1"/>
  <ignoredErrors>
    <ignoredError sqref="T7:T25" unlockedFormula="1"/>
  </ignoredError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DA47858-1FC2-4A9D-9BBA-31D3A75FA71D}">
          <x14:formula1>
            <xm:f>Lists!$B$1:$B$2</xm:f>
          </x14:formula1>
          <xm:sqref>G6:S25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24F5D9-8D9B-4619-8FBB-F636B5B5A92F}">
  <dimension ref="A1:H20"/>
  <sheetViews>
    <sheetView showGridLines="0" zoomScaleNormal="100" workbookViewId="0">
      <selection activeCell="F11" sqref="F11"/>
    </sheetView>
  </sheetViews>
  <sheetFormatPr defaultColWidth="0" defaultRowHeight="14.1" zeroHeight="1"/>
  <cols>
    <col min="1" max="1" width="2" style="31" customWidth="1"/>
    <col min="2" max="2" width="3.375" style="31" bestFit="1" customWidth="1"/>
    <col min="3" max="3" width="76.25" style="31" customWidth="1"/>
    <col min="4" max="4" width="2.75" style="31" customWidth="1"/>
    <col min="5" max="5" width="2.625" style="31" bestFit="1" customWidth="1"/>
    <col min="6" max="6" width="73.5" style="31" bestFit="1" customWidth="1"/>
    <col min="7" max="7" width="4" style="31" customWidth="1"/>
    <col min="8" max="8" width="3.375" style="31" hidden="1" customWidth="1"/>
    <col min="9" max="10" width="8.625" style="31" hidden="1" customWidth="1"/>
    <col min="11" max="16384" width="8.625" style="31" hidden="1"/>
  </cols>
  <sheetData>
    <row r="1" spans="2:7" ht="6.95" customHeight="1"/>
    <row r="2" spans="2:7">
      <c r="B2" s="4" t="s">
        <v>0</v>
      </c>
    </row>
    <row r="3" spans="2:7">
      <c r="B3" s="5" t="e">
        <f ca="1">MID(CELL("filename",A1),FIND("]",CELL("filename",A1))+1,255)</f>
        <v>#VALUE!</v>
      </c>
    </row>
    <row r="4" spans="2:7"/>
    <row r="5" spans="2:7" s="34" customFormat="1" ht="39">
      <c r="B5" s="35">
        <v>1</v>
      </c>
      <c r="C5" s="36" t="s">
        <v>34</v>
      </c>
      <c r="E5" s="35">
        <v>2</v>
      </c>
      <c r="F5" s="52" t="s">
        <v>35</v>
      </c>
      <c r="G5" s="31"/>
    </row>
    <row r="6" spans="2:7" ht="3.6" customHeight="1"/>
    <row r="7" spans="2:7" ht="15.6" customHeight="1">
      <c r="B7" s="91" t="s">
        <v>36</v>
      </c>
      <c r="C7" s="92"/>
      <c r="E7" s="91" t="s">
        <v>37</v>
      </c>
      <c r="F7" s="92"/>
    </row>
    <row r="8" spans="2:7" s="55" customFormat="1" ht="15.6" customHeight="1">
      <c r="B8" s="93"/>
      <c r="C8" s="93"/>
      <c r="E8" s="93"/>
      <c r="F8" s="93"/>
    </row>
    <row r="9" spans="2:7" ht="14.45">
      <c r="B9" s="33">
        <v>1</v>
      </c>
      <c r="C9" s="37" t="s">
        <v>38</v>
      </c>
      <c r="E9" s="54">
        <v>1</v>
      </c>
      <c r="F9" s="53" t="s">
        <v>39</v>
      </c>
    </row>
    <row r="10" spans="2:7" ht="27.95">
      <c r="B10" s="33">
        <f>B9+1</f>
        <v>2</v>
      </c>
      <c r="C10" s="37" t="s">
        <v>40</v>
      </c>
      <c r="E10" s="54">
        <v>2</v>
      </c>
      <c r="F10" s="73" t="s">
        <v>41</v>
      </c>
    </row>
    <row r="11" spans="2:7" ht="14.45">
      <c r="B11" s="33">
        <f t="shared" ref="B11:B19" si="0">B10+1</f>
        <v>3</v>
      </c>
      <c r="C11" s="37" t="s">
        <v>42</v>
      </c>
      <c r="E11" s="54">
        <v>3</v>
      </c>
      <c r="F11" s="53" t="s">
        <v>43</v>
      </c>
      <c r="G11" s="32"/>
    </row>
    <row r="12" spans="2:7" ht="14.45">
      <c r="B12" s="33">
        <f t="shared" si="0"/>
        <v>4</v>
      </c>
      <c r="C12" s="37" t="s">
        <v>44</v>
      </c>
      <c r="E12" s="54">
        <v>4</v>
      </c>
      <c r="F12" s="53" t="s">
        <v>45</v>
      </c>
      <c r="G12" s="32"/>
    </row>
    <row r="13" spans="2:7" ht="14.45">
      <c r="B13" s="33">
        <f t="shared" si="0"/>
        <v>5</v>
      </c>
      <c r="C13" s="37" t="s">
        <v>46</v>
      </c>
      <c r="E13" s="54">
        <v>5</v>
      </c>
      <c r="F13" s="53" t="s">
        <v>47</v>
      </c>
    </row>
    <row r="14" spans="2:7" ht="14.45">
      <c r="B14" s="33">
        <f t="shared" si="0"/>
        <v>6</v>
      </c>
      <c r="C14" s="37" t="s">
        <v>48</v>
      </c>
    </row>
    <row r="15" spans="2:7" ht="14.45">
      <c r="B15" s="33">
        <f t="shared" si="0"/>
        <v>7</v>
      </c>
      <c r="C15" s="37" t="s">
        <v>49</v>
      </c>
    </row>
    <row r="16" spans="2:7" ht="14.45">
      <c r="B16" s="33">
        <f t="shared" si="0"/>
        <v>8</v>
      </c>
      <c r="C16" s="37" t="s">
        <v>50</v>
      </c>
    </row>
    <row r="17" spans="2:3" ht="14.45">
      <c r="B17" s="33">
        <f t="shared" si="0"/>
        <v>9</v>
      </c>
      <c r="C17" s="37" t="s">
        <v>51</v>
      </c>
    </row>
    <row r="18" spans="2:3" ht="14.45">
      <c r="B18" s="33">
        <f t="shared" si="0"/>
        <v>10</v>
      </c>
      <c r="C18" s="37" t="s">
        <v>52</v>
      </c>
    </row>
    <row r="19" spans="2:3" ht="14.45">
      <c r="B19" s="33">
        <f t="shared" si="0"/>
        <v>11</v>
      </c>
      <c r="C19" s="37" t="s">
        <v>53</v>
      </c>
    </row>
    <row r="20" spans="2:3"/>
  </sheetData>
  <sheetProtection sheet="1" selectLockedCells="1"/>
  <mergeCells count="4">
    <mergeCell ref="B7:C7"/>
    <mergeCell ref="E7:F7"/>
    <mergeCell ref="B8:C8"/>
    <mergeCell ref="E8:F8"/>
  </mergeCells>
  <phoneticPr fontId="12" type="noConversion"/>
  <pageMargins left="0.7" right="0.7" top="0.75" bottom="0.75" header="0.3" footer="0.3"/>
  <pageSetup paperSize="262"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43104-2155-404C-879B-0337B9CA2CD8}">
  <dimension ref="A1:Y27"/>
  <sheetViews>
    <sheetView showGridLines="0" zoomScale="85" zoomScaleNormal="85" workbookViewId="0">
      <pane xSplit="4" ySplit="6" topLeftCell="E7" activePane="bottomRight" state="frozen"/>
      <selection pane="bottomRight" activeCell="E7" sqref="E7"/>
      <selection pane="bottomLeft" activeCell="A7" sqref="A7"/>
      <selection pane="topRight" activeCell="E1" sqref="E1"/>
    </sheetView>
  </sheetViews>
  <sheetFormatPr defaultColWidth="0" defaultRowHeight="14.1" zeroHeight="1"/>
  <cols>
    <col min="1" max="2" width="1.875" customWidth="1"/>
    <col min="3" max="3" width="20.875" customWidth="1"/>
    <col min="4" max="4" width="29.375" customWidth="1"/>
    <col min="5" max="5" width="40.625" customWidth="1"/>
    <col min="6" max="6" width="8.625" customWidth="1"/>
    <col min="7" max="15" width="16.125" customWidth="1"/>
    <col min="16" max="16" width="17.875" customWidth="1"/>
    <col min="17" max="17" width="16.125" customWidth="1"/>
    <col min="18" max="18" width="8.625" customWidth="1"/>
    <col min="19" max="19" width="20.125" customWidth="1"/>
    <col min="20" max="21" width="18.125" customWidth="1"/>
    <col min="22" max="22" width="18.875" customWidth="1"/>
    <col min="23" max="23" width="16.125" customWidth="1"/>
    <col min="24" max="24" width="8.5" customWidth="1"/>
    <col min="25" max="25" width="8.625" customWidth="1"/>
    <col min="26" max="16384" width="8.625" hidden="1"/>
  </cols>
  <sheetData>
    <row r="1" spans="3:24"/>
    <row r="2" spans="3:24">
      <c r="C2" s="4" t="s">
        <v>0</v>
      </c>
    </row>
    <row r="3" spans="3:24">
      <c r="C3" s="5" t="e">
        <f ca="1">MID(CELL("filename",A1),FIND("]",CELL("filename",A1))+1,255)</f>
        <v>#VALUE!</v>
      </c>
    </row>
    <row r="4" spans="3:24">
      <c r="G4" s="57" t="s">
        <v>54</v>
      </c>
      <c r="H4" s="46"/>
      <c r="I4" s="46"/>
      <c r="J4" s="46"/>
      <c r="K4" s="46"/>
      <c r="S4" s="57" t="s">
        <v>54</v>
      </c>
    </row>
    <row r="5" spans="3:24" ht="27" customHeight="1">
      <c r="C5" s="47"/>
      <c r="D5" s="48"/>
      <c r="E5" s="48"/>
      <c r="F5" s="22" t="s">
        <v>55</v>
      </c>
      <c r="G5" s="94" t="str">
        <f>TSCriteria</f>
        <v>MUNICIPALITY SPECIFIC CRITERIA</v>
      </c>
      <c r="H5" s="95"/>
      <c r="I5" s="95"/>
      <c r="J5" s="95"/>
      <c r="K5" s="95"/>
      <c r="L5" s="95"/>
      <c r="M5" s="95"/>
      <c r="N5" s="95"/>
      <c r="O5" s="95"/>
      <c r="P5" s="95"/>
      <c r="Q5" s="95"/>
      <c r="R5" s="96"/>
      <c r="S5" s="94" t="str">
        <f>ApprCriteria</f>
        <v>M4EG SPECIFIC CRITERIA</v>
      </c>
      <c r="T5" s="95"/>
      <c r="U5" s="95"/>
      <c r="V5" s="95"/>
      <c r="W5" s="95"/>
      <c r="X5" s="96"/>
    </row>
    <row r="6" spans="3:24" ht="69.599999999999994" customHeight="1">
      <c r="C6" s="12" t="s">
        <v>20</v>
      </c>
      <c r="D6" s="13" t="s">
        <v>21</v>
      </c>
      <c r="E6" s="13" t="s">
        <v>56</v>
      </c>
      <c r="F6" s="23" t="s">
        <v>57</v>
      </c>
      <c r="G6" s="25" t="str">
        <f>'2. Criteria definition &gt;'!$C$9</f>
        <v>Criteria 1</v>
      </c>
      <c r="H6" s="26" t="str">
        <f>'2. Criteria definition &gt;'!$C$10</f>
        <v>Criteria 2</v>
      </c>
      <c r="I6" s="26" t="str">
        <f>'2. Criteria definition &gt;'!$C$11</f>
        <v>Criteria 3</v>
      </c>
      <c r="J6" s="26" t="str">
        <f>'2. Criteria definition &gt;'!$C$12</f>
        <v>Criteria 4</v>
      </c>
      <c r="K6" s="26" t="str">
        <f>'2. Criteria definition &gt;'!$C$13</f>
        <v>Criteria 5</v>
      </c>
      <c r="L6" s="26" t="str">
        <f>'2. Criteria definition &gt;'!$C$14</f>
        <v>Criteria 6</v>
      </c>
      <c r="M6" s="26" t="str">
        <f>'2. Criteria definition &gt;'!$C$15</f>
        <v>Criteria 7</v>
      </c>
      <c r="N6" s="26" t="str">
        <f>'2. Criteria definition &gt;'!$C$16</f>
        <v>Criteria 8</v>
      </c>
      <c r="O6" s="26" t="str">
        <f>'2. Criteria definition &gt;'!$C$17</f>
        <v>Criteria 9</v>
      </c>
      <c r="P6" s="26" t="str">
        <f>'2. Criteria definition &gt;'!$C$18</f>
        <v>Criteria 10</v>
      </c>
      <c r="Q6" s="26" t="str">
        <f>'2. Criteria definition &gt;'!$C$19</f>
        <v>Criteria 11</v>
      </c>
      <c r="R6" s="27" t="s">
        <v>58</v>
      </c>
      <c r="S6" s="25" t="str">
        <f>'2. Criteria definition &gt;'!$F$9</f>
        <v>Alignment with EU Green Deal, national and regional objectives</v>
      </c>
      <c r="T6" s="26" t="str">
        <f>'2. Criteria definition &gt;'!$F$10</f>
        <v>Expected wider benefits to the society (potential job creation, potential reduction in operating expenditures, increased wellbeing…)</v>
      </c>
      <c r="U6" s="26" t="str">
        <f>'2. Criteria definition &gt;'!$F$11</f>
        <v>Financial feasibility (approximative costs, funding sources and revenues)</v>
      </c>
      <c r="V6" s="26" t="str">
        <f>'2. Criteria definition &gt;'!$F$12</f>
        <v>Operational feasibility (governance, skills and human ressources necessary for the action)</v>
      </c>
      <c r="W6" s="26" t="str">
        <f>'2. Criteria definition &gt;'!$F$13</f>
        <v>Stakeholder support</v>
      </c>
      <c r="X6" s="27" t="s">
        <v>58</v>
      </c>
    </row>
    <row r="7" spans="3:24" ht="57" customHeight="1">
      <c r="C7" s="29" t="str">
        <f>IFERROR(INDEX('1. Sift &gt;'!$C$6:$C$25,_xlfn.AGGREGATE(15,6,(('1. Sift &gt;'!$F$6:$F$25=1)/('1. Sift &gt;'!$F$6:$F$25=1)*ROW('1. Sift &gt;'!$F$6:$F$25))-ROW('1. Sift &gt;'!$F$6), ROWS('3. Assessment &gt;'!$B$7:$B7))+1),"")</f>
        <v>Action name</v>
      </c>
      <c r="D7" s="30" t="str">
        <f>IFERROR(INDEX('1. Sift &gt;'!$D$6:$D$25,MATCH('3. Assessment &gt;'!C7,'1. Sift &gt;'!$C$6:$C$25,0)),"")</f>
        <v>Action description.</v>
      </c>
      <c r="E7" s="64"/>
      <c r="F7" s="24">
        <f t="shared" ref="F7:F10" si="0">IFERROR((R7+X7)/2,"")</f>
        <v>0.61818181818181817</v>
      </c>
      <c r="G7" s="11">
        <v>1</v>
      </c>
      <c r="H7" s="11">
        <v>1</v>
      </c>
      <c r="I7" s="11">
        <v>1</v>
      </c>
      <c r="J7" s="11">
        <v>3</v>
      </c>
      <c r="K7" s="11">
        <v>3</v>
      </c>
      <c r="L7" s="11">
        <v>3</v>
      </c>
      <c r="M7" s="11">
        <v>3</v>
      </c>
      <c r="N7" s="11">
        <v>5</v>
      </c>
      <c r="O7" s="11">
        <v>5</v>
      </c>
      <c r="P7" s="11">
        <v>5</v>
      </c>
      <c r="Q7" s="11">
        <v>5</v>
      </c>
      <c r="R7" s="28">
        <f t="shared" ref="R7:R12" si="1">IFERROR(SUM(G7:Q7)/(COUNT(G7:Q7)*5),"")</f>
        <v>0.63636363636363635</v>
      </c>
      <c r="S7" s="11">
        <v>5</v>
      </c>
      <c r="T7" s="11">
        <v>5</v>
      </c>
      <c r="U7" s="11">
        <v>3</v>
      </c>
      <c r="V7" s="11">
        <v>1</v>
      </c>
      <c r="W7" s="11">
        <v>1</v>
      </c>
      <c r="X7" s="28">
        <f>IFERROR(SUM(S7:W7)/(COUNT(S7:W7)*5),"")</f>
        <v>0.6</v>
      </c>
    </row>
    <row r="8" spans="3:24" ht="57" customHeight="1">
      <c r="C8" s="29" t="str">
        <f>IFERROR(INDEX('1. Sift &gt;'!$C$6:$C$25,_xlfn.AGGREGATE(15,6,(('1. Sift &gt;'!$F$6:$F$25=1)/('1. Sift &gt;'!$F$6:$F$25=1)*ROW('1. Sift &gt;'!$F$6:$F$25))-ROW('1. Sift &gt;'!$F$6), ROWS('3. Assessment &gt;'!$B$7:$B8))+1),"")</f>
        <v/>
      </c>
      <c r="D8" s="30" t="str">
        <f>IFERROR(INDEX('1. Sift &gt;'!$D$6:$D$25,MATCH('3. Assessment &gt;'!C8,'1. Sift &gt;'!$C$6:$C$25,0)),"")</f>
        <v/>
      </c>
      <c r="E8" s="50"/>
      <c r="F8" s="24" t="str">
        <f t="shared" si="0"/>
        <v/>
      </c>
      <c r="G8" s="11"/>
      <c r="H8" s="11"/>
      <c r="I8" s="11"/>
      <c r="J8" s="11"/>
      <c r="K8" s="11"/>
      <c r="L8" s="11"/>
      <c r="M8" s="11"/>
      <c r="N8" s="11"/>
      <c r="O8" s="11"/>
      <c r="P8" s="11"/>
      <c r="Q8" s="11"/>
      <c r="R8" s="28" t="str">
        <f t="shared" si="1"/>
        <v/>
      </c>
      <c r="S8" s="11"/>
      <c r="T8" s="11"/>
      <c r="U8" s="11"/>
      <c r="V8" s="11"/>
      <c r="W8" s="11"/>
      <c r="X8" s="28" t="str">
        <f t="shared" ref="X8:X26" si="2">IFERROR(SUM(S8:W8)/(COUNT(S8:W8)*5),"")</f>
        <v/>
      </c>
    </row>
    <row r="9" spans="3:24" ht="57" customHeight="1">
      <c r="C9" s="29" t="str">
        <f>IFERROR(INDEX('1. Sift &gt;'!$C$6:$C$25,_xlfn.AGGREGATE(15,6,(('1. Sift &gt;'!$F$6:$F$25=1)/('1. Sift &gt;'!$F$6:$F$25=1)*ROW('1. Sift &gt;'!$F$6:$F$25))-ROW('1. Sift &gt;'!$F$6), ROWS('3. Assessment &gt;'!$B$7:$B9))+1),"")</f>
        <v/>
      </c>
      <c r="D9" s="30" t="str">
        <f>IFERROR(INDEX('1. Sift &gt;'!$D$6:$D$25,MATCH('3. Assessment &gt;'!C9,'1. Sift &gt;'!$C$6:$C$25,0)),"")</f>
        <v/>
      </c>
      <c r="E9" s="50" t="s">
        <v>59</v>
      </c>
      <c r="F9" s="24" t="str">
        <f t="shared" si="0"/>
        <v/>
      </c>
      <c r="G9" s="11"/>
      <c r="H9" s="11"/>
      <c r="I9" s="11"/>
      <c r="J9" s="11"/>
      <c r="K9" s="11"/>
      <c r="L9" s="11"/>
      <c r="M9" s="11"/>
      <c r="N9" s="11"/>
      <c r="O9" s="11"/>
      <c r="P9" s="11"/>
      <c r="Q9" s="11"/>
      <c r="R9" s="28" t="str">
        <f t="shared" si="1"/>
        <v/>
      </c>
      <c r="S9" s="11"/>
      <c r="T9" s="11"/>
      <c r="U9" s="11"/>
      <c r="V9" s="11"/>
      <c r="W9" s="11"/>
      <c r="X9" s="28" t="str">
        <f t="shared" si="2"/>
        <v/>
      </c>
    </row>
    <row r="10" spans="3:24" ht="57" customHeight="1">
      <c r="C10" s="29" t="str">
        <f>IFERROR(INDEX('1. Sift &gt;'!$C$6:$C$25,_xlfn.AGGREGATE(15,6,(('1. Sift &gt;'!$F$6:$F$25=1)/('1. Sift &gt;'!$F$6:$F$25=1)*ROW('1. Sift &gt;'!$F$6:$F$25))-ROW('1. Sift &gt;'!$F$6), ROWS('3. Assessment &gt;'!$B$7:$B10))+1),"")</f>
        <v/>
      </c>
      <c r="D10" s="30" t="str">
        <f>IFERROR(INDEX('1. Sift &gt;'!$D$6:$D$25,MATCH('3. Assessment &gt;'!C10,'1. Sift &gt;'!$C$6:$C$25,0)),"")</f>
        <v/>
      </c>
      <c r="E10" s="50" t="s">
        <v>59</v>
      </c>
      <c r="F10" s="24" t="str">
        <f t="shared" si="0"/>
        <v/>
      </c>
      <c r="G10" s="11"/>
      <c r="H10" s="11"/>
      <c r="I10" s="11"/>
      <c r="J10" s="11"/>
      <c r="K10" s="11"/>
      <c r="L10" s="11"/>
      <c r="M10" s="11"/>
      <c r="N10" s="11"/>
      <c r="O10" s="11"/>
      <c r="P10" s="11"/>
      <c r="Q10" s="11"/>
      <c r="R10" s="28" t="str">
        <f t="shared" si="1"/>
        <v/>
      </c>
      <c r="S10" s="11"/>
      <c r="T10" s="11"/>
      <c r="U10" s="11"/>
      <c r="V10" s="11"/>
      <c r="W10" s="11"/>
      <c r="X10" s="28" t="str">
        <f t="shared" si="2"/>
        <v/>
      </c>
    </row>
    <row r="11" spans="3:24" ht="57" customHeight="1">
      <c r="C11" s="29" t="str">
        <f>IFERROR(INDEX('1. Sift &gt;'!$C$6:$C$25,_xlfn.AGGREGATE(15,6,(('1. Sift &gt;'!$F$6:$F$25=1)/('1. Sift &gt;'!$F$6:$F$25=1)*ROW('1. Sift &gt;'!$F$6:$F$25))-ROW('1. Sift &gt;'!$F$6), ROWS('3. Assessment &gt;'!$B$7:$B11))+1),"")</f>
        <v/>
      </c>
      <c r="D11" s="30" t="str">
        <f>IFERROR(INDEX('1. Sift &gt;'!$D$6:$D$25,MATCH('3. Assessment &gt;'!C11,'1. Sift &gt;'!$C$6:$C$25,0)),"")</f>
        <v/>
      </c>
      <c r="E11" s="50" t="s">
        <v>59</v>
      </c>
      <c r="F11" s="24" t="str">
        <f>IFERROR((R11+X11)/2,"")</f>
        <v/>
      </c>
      <c r="G11" s="11"/>
      <c r="H11" s="11"/>
      <c r="I11" s="11"/>
      <c r="J11" s="11"/>
      <c r="K11" s="11"/>
      <c r="L11" s="11"/>
      <c r="M11" s="11"/>
      <c r="N11" s="11"/>
      <c r="O11" s="11"/>
      <c r="P11" s="11"/>
      <c r="Q11" s="11"/>
      <c r="R11" s="28" t="str">
        <f t="shared" si="1"/>
        <v/>
      </c>
      <c r="S11" s="11"/>
      <c r="T11" s="11"/>
      <c r="U11" s="11"/>
      <c r="V11" s="11"/>
      <c r="W11" s="11"/>
      <c r="X11" s="28" t="str">
        <f t="shared" si="2"/>
        <v/>
      </c>
    </row>
    <row r="12" spans="3:24" ht="57" customHeight="1">
      <c r="C12" s="29" t="str">
        <f>IFERROR(INDEX('1. Sift &gt;'!$C$6:$C$25,_xlfn.AGGREGATE(15,6,(('1. Sift &gt;'!$F$6:$F$25=1)/('1. Sift &gt;'!$F$6:$F$25=1)*ROW('1. Sift &gt;'!$F$6:$F$25))-ROW('1. Sift &gt;'!$F$6), ROWS('3. Assessment &gt;'!$B$7:$B12))+1),"")</f>
        <v/>
      </c>
      <c r="D12" s="30" t="str">
        <f>IFERROR(INDEX('1. Sift &gt;'!$D$6:$D$25,MATCH('3. Assessment &gt;'!C12,'1. Sift &gt;'!$C$6:$C$25,0)),"")</f>
        <v/>
      </c>
      <c r="E12" s="50" t="s">
        <v>59</v>
      </c>
      <c r="F12" s="24" t="str">
        <f t="shared" ref="F12:F26" si="3">IFERROR((R12+X12)/2,"")</f>
        <v/>
      </c>
      <c r="G12" s="11"/>
      <c r="H12" s="11"/>
      <c r="I12" s="11"/>
      <c r="J12" s="11"/>
      <c r="K12" s="11"/>
      <c r="L12" s="11"/>
      <c r="M12" s="11"/>
      <c r="N12" s="11"/>
      <c r="O12" s="11"/>
      <c r="P12" s="11"/>
      <c r="Q12" s="11"/>
      <c r="R12" s="28" t="str">
        <f t="shared" si="1"/>
        <v/>
      </c>
      <c r="S12" s="11"/>
      <c r="T12" s="11"/>
      <c r="U12" s="11"/>
      <c r="V12" s="11"/>
      <c r="W12" s="11"/>
      <c r="X12" s="28" t="str">
        <f t="shared" si="2"/>
        <v/>
      </c>
    </row>
    <row r="13" spans="3:24" ht="57" customHeight="1">
      <c r="C13" s="29" t="str">
        <f>IFERROR(INDEX('1. Sift &gt;'!$C$6:$C$25,_xlfn.AGGREGATE(15,6,(('1. Sift &gt;'!$F$6:$F$25=1)/('1. Sift &gt;'!$F$6:$F$25=1)*ROW('1. Sift &gt;'!$F$6:$F$25))-ROW('1. Sift &gt;'!$F$6), ROWS('3. Assessment &gt;'!$B$7:$B13))+1),"")</f>
        <v/>
      </c>
      <c r="D13" s="30" t="str">
        <f>IFERROR(INDEX('1. Sift &gt;'!$D$6:$D$25,MATCH('3. Assessment &gt;'!C13,'1. Sift &gt;'!$C$6:$C$25,0)),"")</f>
        <v/>
      </c>
      <c r="E13" s="50" t="s">
        <v>59</v>
      </c>
      <c r="F13" s="24" t="str">
        <f t="shared" si="3"/>
        <v/>
      </c>
      <c r="G13" s="11"/>
      <c r="H13" s="11"/>
      <c r="I13" s="11"/>
      <c r="J13" s="11"/>
      <c r="K13" s="11"/>
      <c r="L13" s="11"/>
      <c r="M13" s="11"/>
      <c r="N13" s="11"/>
      <c r="O13" s="11"/>
      <c r="P13" s="11"/>
      <c r="Q13" s="11"/>
      <c r="R13" s="28" t="str">
        <f>IFERROR(SUM(G13:Q13)/(COUNT(G13:Q13)*5),"")</f>
        <v/>
      </c>
      <c r="S13" s="11"/>
      <c r="T13" s="11"/>
      <c r="U13" s="11"/>
      <c r="V13" s="11"/>
      <c r="W13" s="11"/>
      <c r="X13" s="28" t="str">
        <f t="shared" si="2"/>
        <v/>
      </c>
    </row>
    <row r="14" spans="3:24" ht="57" customHeight="1">
      <c r="C14" s="29" t="str">
        <f>IFERROR(INDEX('1. Sift &gt;'!$C$6:$C$25,_xlfn.AGGREGATE(15,6,(('1. Sift &gt;'!$F$6:$F$25=1)/('1. Sift &gt;'!$F$6:$F$25=1)*ROW('1. Sift &gt;'!$F$6:$F$25))-ROW('1. Sift &gt;'!$F$6), ROWS('3. Assessment &gt;'!$B$7:$B14))+1),"")</f>
        <v/>
      </c>
      <c r="D14" s="30" t="str">
        <f>IFERROR(INDEX('1. Sift &gt;'!$D$6:$D$25,MATCH('3. Assessment &gt;'!C14,'1. Sift &gt;'!$C$6:$C$25,0)),"")</f>
        <v/>
      </c>
      <c r="E14" s="50" t="s">
        <v>59</v>
      </c>
      <c r="F14" s="24" t="str">
        <f t="shared" si="3"/>
        <v/>
      </c>
      <c r="G14" s="11"/>
      <c r="H14" s="11"/>
      <c r="I14" s="11"/>
      <c r="J14" s="11"/>
      <c r="K14" s="11"/>
      <c r="L14" s="11"/>
      <c r="M14" s="11"/>
      <c r="N14" s="11"/>
      <c r="O14" s="11"/>
      <c r="P14" s="11"/>
      <c r="Q14" s="11"/>
      <c r="R14" s="28" t="str">
        <f t="shared" ref="R14:R26" si="4">IFERROR(SUM(G14:Q14)/(COUNT(G14:Q14)*5),"")</f>
        <v/>
      </c>
      <c r="S14" s="11"/>
      <c r="T14" s="11"/>
      <c r="U14" s="11"/>
      <c r="V14" s="11"/>
      <c r="W14" s="11"/>
      <c r="X14" s="28" t="str">
        <f t="shared" si="2"/>
        <v/>
      </c>
    </row>
    <row r="15" spans="3:24" ht="57" customHeight="1">
      <c r="C15" s="29" t="str">
        <f>IFERROR(INDEX('1. Sift &gt;'!$C$6:$C$25,_xlfn.AGGREGATE(15,6,(('1. Sift &gt;'!$F$6:$F$25=1)/('1. Sift &gt;'!$F$6:$F$25=1)*ROW('1. Sift &gt;'!$F$6:$F$25))-ROW('1. Sift &gt;'!$F$6), ROWS('3. Assessment &gt;'!$B$7:$B15))+1),"")</f>
        <v/>
      </c>
      <c r="D15" s="30" t="str">
        <f>IFERROR(INDEX('1. Sift &gt;'!$D$6:$D$25,MATCH('3. Assessment &gt;'!C15,'1. Sift &gt;'!$C$6:$C$25,0)),"")</f>
        <v/>
      </c>
      <c r="E15" s="50" t="s">
        <v>59</v>
      </c>
      <c r="F15" s="24" t="str">
        <f t="shared" si="3"/>
        <v/>
      </c>
      <c r="G15" s="11"/>
      <c r="H15" s="11"/>
      <c r="I15" s="11"/>
      <c r="J15" s="11"/>
      <c r="K15" s="11"/>
      <c r="L15" s="11"/>
      <c r="M15" s="11"/>
      <c r="N15" s="11"/>
      <c r="O15" s="11"/>
      <c r="P15" s="11"/>
      <c r="Q15" s="11"/>
      <c r="R15" s="28" t="str">
        <f t="shared" si="4"/>
        <v/>
      </c>
      <c r="S15" s="11"/>
      <c r="T15" s="11"/>
      <c r="U15" s="11"/>
      <c r="V15" s="11"/>
      <c r="W15" s="11"/>
      <c r="X15" s="28" t="str">
        <f t="shared" si="2"/>
        <v/>
      </c>
    </row>
    <row r="16" spans="3:24" ht="57" customHeight="1">
      <c r="C16" s="29" t="str">
        <f>IFERROR(INDEX('1. Sift &gt;'!$C$6:$C$25,_xlfn.AGGREGATE(15,6,(('1. Sift &gt;'!$F$6:$F$25=1)/('1. Sift &gt;'!$F$6:$F$25=1)*ROW('1. Sift &gt;'!$F$6:$F$25))-ROW('1. Sift &gt;'!$F$6), ROWS('3. Assessment &gt;'!$B$7:$B16))+1),"")</f>
        <v/>
      </c>
      <c r="D16" s="30" t="str">
        <f>IFERROR(INDEX('1. Sift &gt;'!$D$6:$D$25,MATCH('3. Assessment &gt;'!C16,'1. Sift &gt;'!$C$6:$C$25,0)),"")</f>
        <v/>
      </c>
      <c r="E16" s="50" t="s">
        <v>59</v>
      </c>
      <c r="F16" s="24" t="str">
        <f t="shared" si="3"/>
        <v/>
      </c>
      <c r="G16" s="11"/>
      <c r="H16" s="11"/>
      <c r="I16" s="11"/>
      <c r="J16" s="11"/>
      <c r="K16" s="11"/>
      <c r="L16" s="11"/>
      <c r="M16" s="11"/>
      <c r="N16" s="11"/>
      <c r="O16" s="11"/>
      <c r="P16" s="11"/>
      <c r="Q16" s="11"/>
      <c r="R16" s="28" t="str">
        <f t="shared" si="4"/>
        <v/>
      </c>
      <c r="S16" s="11"/>
      <c r="T16" s="11"/>
      <c r="U16" s="11"/>
      <c r="V16" s="11"/>
      <c r="W16" s="11"/>
      <c r="X16" s="28" t="str">
        <f t="shared" si="2"/>
        <v/>
      </c>
    </row>
    <row r="17" spans="3:24" ht="57" customHeight="1">
      <c r="C17" s="29" t="str">
        <f>IFERROR(INDEX('1. Sift &gt;'!$C$6:$C$25,_xlfn.AGGREGATE(15,6,(('1. Sift &gt;'!$F$6:$F$25=1)/('1. Sift &gt;'!$F$6:$F$25=1)*ROW('1. Sift &gt;'!$F$6:$F$25))-ROW('1. Sift &gt;'!$F$6), ROWS('3. Assessment &gt;'!$B$7:$B17))+1),"")</f>
        <v/>
      </c>
      <c r="D17" s="30" t="str">
        <f>IFERROR(INDEX('1. Sift &gt;'!$D$6:$D$25,MATCH('3. Assessment &gt;'!C17,'1. Sift &gt;'!$C$6:$C$25,0)),"")</f>
        <v/>
      </c>
      <c r="E17" s="50" t="s">
        <v>59</v>
      </c>
      <c r="F17" s="24" t="str">
        <f t="shared" si="3"/>
        <v/>
      </c>
      <c r="G17" s="11"/>
      <c r="H17" s="11"/>
      <c r="I17" s="11"/>
      <c r="J17" s="11"/>
      <c r="K17" s="11"/>
      <c r="L17" s="11"/>
      <c r="M17" s="11"/>
      <c r="N17" s="11"/>
      <c r="O17" s="11"/>
      <c r="P17" s="11"/>
      <c r="Q17" s="11"/>
      <c r="R17" s="28" t="str">
        <f t="shared" si="4"/>
        <v/>
      </c>
      <c r="S17" s="11"/>
      <c r="T17" s="11"/>
      <c r="U17" s="11"/>
      <c r="V17" s="11"/>
      <c r="W17" s="11"/>
      <c r="X17" s="28" t="str">
        <f t="shared" si="2"/>
        <v/>
      </c>
    </row>
    <row r="18" spans="3:24" ht="57" customHeight="1">
      <c r="C18" s="29" t="str">
        <f>IFERROR(INDEX('1. Sift &gt;'!$C$6:$C$25,_xlfn.AGGREGATE(15,6,(('1. Sift &gt;'!$F$6:$F$25=1)/('1. Sift &gt;'!$F$6:$F$25=1)*ROW('1. Sift &gt;'!$F$6:$F$25))-ROW('1. Sift &gt;'!$F$6), ROWS('3. Assessment &gt;'!$B$7:$B18))+1),"")</f>
        <v/>
      </c>
      <c r="D18" s="30" t="str">
        <f>IFERROR(INDEX('1. Sift &gt;'!$D$6:$D$25,MATCH('3. Assessment &gt;'!C18,'1. Sift &gt;'!$C$6:$C$25,0)),"")</f>
        <v/>
      </c>
      <c r="E18" s="50" t="s">
        <v>59</v>
      </c>
      <c r="F18" s="24" t="str">
        <f t="shared" si="3"/>
        <v/>
      </c>
      <c r="G18" s="11"/>
      <c r="H18" s="11"/>
      <c r="I18" s="11"/>
      <c r="J18" s="11"/>
      <c r="K18" s="11"/>
      <c r="L18" s="11"/>
      <c r="M18" s="11"/>
      <c r="N18" s="11"/>
      <c r="O18" s="11"/>
      <c r="P18" s="11"/>
      <c r="Q18" s="11"/>
      <c r="R18" s="28" t="str">
        <f t="shared" si="4"/>
        <v/>
      </c>
      <c r="S18" s="11"/>
      <c r="T18" s="11"/>
      <c r="U18" s="11"/>
      <c r="V18" s="11"/>
      <c r="W18" s="11"/>
      <c r="X18" s="28" t="str">
        <f t="shared" si="2"/>
        <v/>
      </c>
    </row>
    <row r="19" spans="3:24" ht="57" customHeight="1">
      <c r="C19" s="29" t="str">
        <f>IFERROR(INDEX('1. Sift &gt;'!$C$6:$C$25,_xlfn.AGGREGATE(15,6,(('1. Sift &gt;'!$F$6:$F$25=1)/('1. Sift &gt;'!$F$6:$F$25=1)*ROW('1. Sift &gt;'!$F$6:$F$25))-ROW('1. Sift &gt;'!$F$6), ROWS('3. Assessment &gt;'!$B$7:$B19))+1),"")</f>
        <v/>
      </c>
      <c r="D19" s="30" t="str">
        <f>IFERROR(INDEX('1. Sift &gt;'!$D$6:$D$25,MATCH('3. Assessment &gt;'!C19,'1. Sift &gt;'!$C$6:$C$25,0)),"")</f>
        <v/>
      </c>
      <c r="E19" s="50" t="s">
        <v>59</v>
      </c>
      <c r="F19" s="24" t="str">
        <f t="shared" si="3"/>
        <v/>
      </c>
      <c r="G19" s="11"/>
      <c r="H19" s="11"/>
      <c r="I19" s="11"/>
      <c r="J19" s="11"/>
      <c r="K19" s="11"/>
      <c r="L19" s="11"/>
      <c r="M19" s="11"/>
      <c r="N19" s="11"/>
      <c r="O19" s="11"/>
      <c r="P19" s="11"/>
      <c r="Q19" s="11"/>
      <c r="R19" s="28" t="str">
        <f t="shared" si="4"/>
        <v/>
      </c>
      <c r="S19" s="11"/>
      <c r="T19" s="11"/>
      <c r="U19" s="11"/>
      <c r="V19" s="11"/>
      <c r="W19" s="11"/>
      <c r="X19" s="28" t="str">
        <f t="shared" si="2"/>
        <v/>
      </c>
    </row>
    <row r="20" spans="3:24" ht="57" customHeight="1">
      <c r="C20" s="29" t="str">
        <f>IFERROR(INDEX('1. Sift &gt;'!$C$6:$C$25,_xlfn.AGGREGATE(15,6,(('1. Sift &gt;'!$F$6:$F$25=1)/('1. Sift &gt;'!$F$6:$F$25=1)*ROW('1. Sift &gt;'!$F$6:$F$25))-ROW('1. Sift &gt;'!$F$6), ROWS('3. Assessment &gt;'!$B$7:$B20))+1),"")</f>
        <v/>
      </c>
      <c r="D20" s="30" t="str">
        <f>IFERROR(INDEX('1. Sift &gt;'!$D$6:$D$25,MATCH('3. Assessment &gt;'!C20,'1. Sift &gt;'!$C$6:$C$25,0)),"")</f>
        <v/>
      </c>
      <c r="E20" s="50" t="s">
        <v>59</v>
      </c>
      <c r="F20" s="24" t="str">
        <f t="shared" si="3"/>
        <v/>
      </c>
      <c r="G20" s="11"/>
      <c r="H20" s="11"/>
      <c r="I20" s="11"/>
      <c r="J20" s="11"/>
      <c r="K20" s="11"/>
      <c r="L20" s="11"/>
      <c r="M20" s="11"/>
      <c r="N20" s="11"/>
      <c r="O20" s="11"/>
      <c r="P20" s="11"/>
      <c r="Q20" s="11"/>
      <c r="R20" s="28" t="str">
        <f t="shared" si="4"/>
        <v/>
      </c>
      <c r="S20" s="11"/>
      <c r="T20" s="11"/>
      <c r="U20" s="11"/>
      <c r="V20" s="11"/>
      <c r="W20" s="11"/>
      <c r="X20" s="28" t="str">
        <f t="shared" si="2"/>
        <v/>
      </c>
    </row>
    <row r="21" spans="3:24" ht="57" customHeight="1">
      <c r="C21" s="29" t="str">
        <f>IFERROR(INDEX('1. Sift &gt;'!$C$6:$C$25,_xlfn.AGGREGATE(15,6,(('1. Sift &gt;'!$F$6:$F$25=1)/('1. Sift &gt;'!$F$6:$F$25=1)*ROW('1. Sift &gt;'!$F$6:$F$25))-ROW('1. Sift &gt;'!$F$6), ROWS('3. Assessment &gt;'!$B$7:$B21))+1),"")</f>
        <v/>
      </c>
      <c r="D21" s="30" t="str">
        <f>IFERROR(INDEX('1. Sift &gt;'!$D$6:$D$25,MATCH('3. Assessment &gt;'!C21,'1. Sift &gt;'!$C$6:$C$25,0)),"")</f>
        <v/>
      </c>
      <c r="E21" s="50" t="s">
        <v>59</v>
      </c>
      <c r="F21" s="24" t="str">
        <f t="shared" si="3"/>
        <v/>
      </c>
      <c r="G21" s="11"/>
      <c r="H21" s="11"/>
      <c r="I21" s="11"/>
      <c r="J21" s="11"/>
      <c r="K21" s="11"/>
      <c r="L21" s="11"/>
      <c r="M21" s="11"/>
      <c r="N21" s="11"/>
      <c r="O21" s="11"/>
      <c r="P21" s="11"/>
      <c r="Q21" s="11"/>
      <c r="R21" s="28" t="str">
        <f t="shared" si="4"/>
        <v/>
      </c>
      <c r="S21" s="11"/>
      <c r="T21" s="11"/>
      <c r="U21" s="11"/>
      <c r="V21" s="11"/>
      <c r="W21" s="11"/>
      <c r="X21" s="28" t="str">
        <f t="shared" si="2"/>
        <v/>
      </c>
    </row>
    <row r="22" spans="3:24" ht="57" customHeight="1">
      <c r="C22" s="29" t="str">
        <f>IFERROR(INDEX('1. Sift &gt;'!$C$6:$C$25,_xlfn.AGGREGATE(15,6,(('1. Sift &gt;'!$F$6:$F$25=1)/('1. Sift &gt;'!$F$6:$F$25=1)*ROW('1. Sift &gt;'!$F$6:$F$25))-ROW('1. Sift &gt;'!$F$6), ROWS('3. Assessment &gt;'!$B$7:$B22))+1),"")</f>
        <v/>
      </c>
      <c r="D22" s="30" t="str">
        <f>IFERROR(INDEX('1. Sift &gt;'!$D$6:$D$25,MATCH('3. Assessment &gt;'!C22,'1. Sift &gt;'!$C$6:$C$25,0)),"")</f>
        <v/>
      </c>
      <c r="E22" s="50" t="s">
        <v>59</v>
      </c>
      <c r="F22" s="24" t="str">
        <f t="shared" si="3"/>
        <v/>
      </c>
      <c r="G22" s="11"/>
      <c r="H22" s="11"/>
      <c r="I22" s="11"/>
      <c r="J22" s="11"/>
      <c r="K22" s="11"/>
      <c r="L22" s="11"/>
      <c r="M22" s="11"/>
      <c r="N22" s="11"/>
      <c r="O22" s="11"/>
      <c r="P22" s="11"/>
      <c r="Q22" s="11"/>
      <c r="R22" s="28" t="str">
        <f t="shared" si="4"/>
        <v/>
      </c>
      <c r="S22" s="11"/>
      <c r="T22" s="11"/>
      <c r="U22" s="11"/>
      <c r="V22" s="11"/>
      <c r="W22" s="11"/>
      <c r="X22" s="28" t="str">
        <f t="shared" si="2"/>
        <v/>
      </c>
    </row>
    <row r="23" spans="3:24" ht="57" customHeight="1">
      <c r="C23" s="29" t="str">
        <f>IFERROR(INDEX('1. Sift &gt;'!$C$6:$C$25,_xlfn.AGGREGATE(15,6,(('1. Sift &gt;'!$F$6:$F$25=1)/('1. Sift &gt;'!$F$6:$F$25=1)*ROW('1. Sift &gt;'!$F$6:$F$25))-ROW('1. Sift &gt;'!$F$6), ROWS('3. Assessment &gt;'!$B$7:$B23))+1),"")</f>
        <v/>
      </c>
      <c r="D23" s="30" t="str">
        <f>IFERROR(INDEX('1. Sift &gt;'!$D$6:$D$25,MATCH('3. Assessment &gt;'!C23,'1. Sift &gt;'!$C$6:$C$25,0)),"")</f>
        <v/>
      </c>
      <c r="E23" s="50" t="s">
        <v>59</v>
      </c>
      <c r="F23" s="24" t="str">
        <f t="shared" si="3"/>
        <v/>
      </c>
      <c r="G23" s="11"/>
      <c r="H23" s="11"/>
      <c r="I23" s="11"/>
      <c r="J23" s="11"/>
      <c r="K23" s="11"/>
      <c r="L23" s="11"/>
      <c r="M23" s="11"/>
      <c r="N23" s="11"/>
      <c r="O23" s="11"/>
      <c r="P23" s="11"/>
      <c r="Q23" s="11"/>
      <c r="R23" s="28" t="str">
        <f t="shared" si="4"/>
        <v/>
      </c>
      <c r="S23" s="11"/>
      <c r="T23" s="11"/>
      <c r="U23" s="11"/>
      <c r="V23" s="11"/>
      <c r="W23" s="11"/>
      <c r="X23" s="28" t="str">
        <f t="shared" si="2"/>
        <v/>
      </c>
    </row>
    <row r="24" spans="3:24" ht="57" customHeight="1">
      <c r="C24" s="29" t="str">
        <f>IFERROR(INDEX('1. Sift &gt;'!$C$6:$C$25,_xlfn.AGGREGATE(15,6,(('1. Sift &gt;'!$F$6:$F$25=1)/('1. Sift &gt;'!$F$6:$F$25=1)*ROW('1. Sift &gt;'!$F$6:$F$25))-ROW('1. Sift &gt;'!$F$6), ROWS('3. Assessment &gt;'!$B$7:$B24))+1),"")</f>
        <v/>
      </c>
      <c r="D24" s="30" t="str">
        <f>IFERROR(INDEX('1. Sift &gt;'!$D$6:$D$25,MATCH('3. Assessment &gt;'!C24,'1. Sift &gt;'!$C$6:$C$25,0)),"")</f>
        <v/>
      </c>
      <c r="E24" s="50" t="s">
        <v>59</v>
      </c>
      <c r="F24" s="24" t="str">
        <f t="shared" si="3"/>
        <v/>
      </c>
      <c r="G24" s="11"/>
      <c r="H24" s="11"/>
      <c r="I24" s="11"/>
      <c r="J24" s="11"/>
      <c r="K24" s="11"/>
      <c r="L24" s="11"/>
      <c r="M24" s="11"/>
      <c r="N24" s="11"/>
      <c r="O24" s="11"/>
      <c r="P24" s="11"/>
      <c r="Q24" s="11"/>
      <c r="R24" s="28" t="str">
        <f t="shared" si="4"/>
        <v/>
      </c>
      <c r="S24" s="11"/>
      <c r="T24" s="11"/>
      <c r="U24" s="11"/>
      <c r="V24" s="11"/>
      <c r="W24" s="11"/>
      <c r="X24" s="28" t="str">
        <f t="shared" si="2"/>
        <v/>
      </c>
    </row>
    <row r="25" spans="3:24" ht="57" customHeight="1">
      <c r="C25" s="29" t="str">
        <f>IFERROR(INDEX('1. Sift &gt;'!$C$6:$C$25,_xlfn.AGGREGATE(15,6,(('1. Sift &gt;'!$F$6:$F$25=1)/('1. Sift &gt;'!$F$6:$F$25=1)*ROW('1. Sift &gt;'!$F$6:$F$25))-ROW('1. Sift &gt;'!$F$6), ROWS('3. Assessment &gt;'!$B$7:$B25))+1),"")</f>
        <v/>
      </c>
      <c r="D25" s="30" t="str">
        <f>IFERROR(INDEX('1. Sift &gt;'!$D$6:$D$25,MATCH('3. Assessment &gt;'!C25,'1. Sift &gt;'!$C$6:$C$25,0)),"")</f>
        <v/>
      </c>
      <c r="E25" s="50" t="s">
        <v>59</v>
      </c>
      <c r="F25" s="24" t="str">
        <f t="shared" si="3"/>
        <v/>
      </c>
      <c r="G25" s="11"/>
      <c r="H25" s="11"/>
      <c r="I25" s="11"/>
      <c r="J25" s="11"/>
      <c r="K25" s="11"/>
      <c r="L25" s="11"/>
      <c r="M25" s="11"/>
      <c r="N25" s="11"/>
      <c r="O25" s="11"/>
      <c r="P25" s="11"/>
      <c r="Q25" s="11"/>
      <c r="R25" s="28" t="str">
        <f t="shared" si="4"/>
        <v/>
      </c>
      <c r="S25" s="11"/>
      <c r="T25" s="11"/>
      <c r="U25" s="11"/>
      <c r="V25" s="11"/>
      <c r="W25" s="11"/>
      <c r="X25" s="28" t="str">
        <f t="shared" si="2"/>
        <v/>
      </c>
    </row>
    <row r="26" spans="3:24" ht="57" customHeight="1">
      <c r="C26" s="29" t="str">
        <f>IFERROR(INDEX('1. Sift &gt;'!$C$6:$C$25,_xlfn.AGGREGATE(15,6,(('1. Sift &gt;'!$F$6:$F$25=1)/('1. Sift &gt;'!$F$6:$F$25=1)*ROW('1. Sift &gt;'!$F$6:$F$25))-ROW('1. Sift &gt;'!$F$6), ROWS('3. Assessment &gt;'!$B$7:$B26))+1),"")</f>
        <v/>
      </c>
      <c r="D26" s="30" t="str">
        <f>IFERROR(INDEX('1. Sift &gt;'!$D$6:$D$25,MATCH('3. Assessment &gt;'!C26,'1. Sift &gt;'!$C$6:$C$25,0)),"")</f>
        <v/>
      </c>
      <c r="E26" s="50" t="s">
        <v>59</v>
      </c>
      <c r="F26" s="24" t="str">
        <f t="shared" si="3"/>
        <v/>
      </c>
      <c r="G26" s="11"/>
      <c r="H26" s="11"/>
      <c r="I26" s="11"/>
      <c r="J26" s="11"/>
      <c r="K26" s="11"/>
      <c r="L26" s="11"/>
      <c r="M26" s="11"/>
      <c r="N26" s="11"/>
      <c r="O26" s="11"/>
      <c r="P26" s="11"/>
      <c r="Q26" s="11"/>
      <c r="R26" s="28" t="str">
        <f t="shared" si="4"/>
        <v/>
      </c>
      <c r="S26" s="11"/>
      <c r="T26" s="11"/>
      <c r="U26" s="11"/>
      <c r="V26" s="11"/>
      <c r="W26" s="11"/>
      <c r="X26" s="28" t="str">
        <f t="shared" si="2"/>
        <v/>
      </c>
    </row>
    <row r="27" spans="3:24"/>
  </sheetData>
  <sheetProtection sheet="1" selectLockedCells="1"/>
  <mergeCells count="2">
    <mergeCell ref="G5:R5"/>
    <mergeCell ref="S5:X5"/>
  </mergeCells>
  <conditionalFormatting sqref="G7:Q7">
    <cfRule type="colorScale" priority="20">
      <colorScale>
        <cfvo type="min"/>
        <cfvo type="percentile" val="50"/>
        <cfvo type="max"/>
        <color rgb="FFF8696B"/>
        <color rgb="FFFFEB84"/>
        <color rgb="FF63BE7B"/>
      </colorScale>
    </cfRule>
  </conditionalFormatting>
  <conditionalFormatting sqref="G8:Q8">
    <cfRule type="colorScale" priority="19">
      <colorScale>
        <cfvo type="min"/>
        <cfvo type="percentile" val="50"/>
        <cfvo type="max"/>
        <color rgb="FFF8696B"/>
        <color rgb="FFFFEB84"/>
        <color rgb="FF63BE7B"/>
      </colorScale>
    </cfRule>
  </conditionalFormatting>
  <conditionalFormatting sqref="G9:Q9">
    <cfRule type="colorScale" priority="18">
      <colorScale>
        <cfvo type="min"/>
        <cfvo type="percentile" val="50"/>
        <cfvo type="max"/>
        <color rgb="FFF8696B"/>
        <color rgb="FFFFEB84"/>
        <color rgb="FF63BE7B"/>
      </colorScale>
    </cfRule>
  </conditionalFormatting>
  <conditionalFormatting sqref="G10:Q10">
    <cfRule type="colorScale" priority="17">
      <colorScale>
        <cfvo type="min"/>
        <cfvo type="percentile" val="50"/>
        <cfvo type="max"/>
        <color rgb="FFF8696B"/>
        <color rgb="FFFFEB84"/>
        <color rgb="FF63BE7B"/>
      </colorScale>
    </cfRule>
  </conditionalFormatting>
  <conditionalFormatting sqref="G11:Q11">
    <cfRule type="colorScale" priority="16">
      <colorScale>
        <cfvo type="min"/>
        <cfvo type="percentile" val="50"/>
        <cfvo type="max"/>
        <color rgb="FFF8696B"/>
        <color rgb="FFFFEB84"/>
        <color rgb="FF63BE7B"/>
      </colorScale>
    </cfRule>
  </conditionalFormatting>
  <conditionalFormatting sqref="G12:Q12">
    <cfRule type="colorScale" priority="15">
      <colorScale>
        <cfvo type="min"/>
        <cfvo type="percentile" val="50"/>
        <cfvo type="max"/>
        <color rgb="FFF8696B"/>
        <color rgb="FFFFEB84"/>
        <color rgb="FF63BE7B"/>
      </colorScale>
    </cfRule>
  </conditionalFormatting>
  <conditionalFormatting sqref="G13:Q13">
    <cfRule type="colorScale" priority="14">
      <colorScale>
        <cfvo type="min"/>
        <cfvo type="percentile" val="50"/>
        <cfvo type="max"/>
        <color rgb="FFF8696B"/>
        <color rgb="FFFFEB84"/>
        <color rgb="FF63BE7B"/>
      </colorScale>
    </cfRule>
  </conditionalFormatting>
  <conditionalFormatting sqref="G14:Q14">
    <cfRule type="colorScale" priority="13">
      <colorScale>
        <cfvo type="min"/>
        <cfvo type="percentile" val="50"/>
        <cfvo type="max"/>
        <color rgb="FFF8696B"/>
        <color rgb="FFFFEB84"/>
        <color rgb="FF63BE7B"/>
      </colorScale>
    </cfRule>
  </conditionalFormatting>
  <conditionalFormatting sqref="G15:Q15">
    <cfRule type="colorScale" priority="12">
      <colorScale>
        <cfvo type="min"/>
        <cfvo type="percentile" val="50"/>
        <cfvo type="max"/>
        <color rgb="FFF8696B"/>
        <color rgb="FFFFEB84"/>
        <color rgb="FF63BE7B"/>
      </colorScale>
    </cfRule>
  </conditionalFormatting>
  <conditionalFormatting sqref="G16:Q16">
    <cfRule type="colorScale" priority="11">
      <colorScale>
        <cfvo type="min"/>
        <cfvo type="percentile" val="50"/>
        <cfvo type="max"/>
        <color rgb="FFF8696B"/>
        <color rgb="FFFFEB84"/>
        <color rgb="FF63BE7B"/>
      </colorScale>
    </cfRule>
  </conditionalFormatting>
  <conditionalFormatting sqref="G17:Q17">
    <cfRule type="colorScale" priority="10">
      <colorScale>
        <cfvo type="min"/>
        <cfvo type="percentile" val="50"/>
        <cfvo type="max"/>
        <color rgb="FFF8696B"/>
        <color rgb="FFFFEB84"/>
        <color rgb="FF63BE7B"/>
      </colorScale>
    </cfRule>
  </conditionalFormatting>
  <conditionalFormatting sqref="G18:Q18">
    <cfRule type="colorScale" priority="9">
      <colorScale>
        <cfvo type="min"/>
        <cfvo type="percentile" val="50"/>
        <cfvo type="max"/>
        <color rgb="FFF8696B"/>
        <color rgb="FFFFEB84"/>
        <color rgb="FF63BE7B"/>
      </colorScale>
    </cfRule>
  </conditionalFormatting>
  <conditionalFormatting sqref="G19:Q19">
    <cfRule type="colorScale" priority="8">
      <colorScale>
        <cfvo type="min"/>
        <cfvo type="percentile" val="50"/>
        <cfvo type="max"/>
        <color rgb="FFF8696B"/>
        <color rgb="FFFFEB84"/>
        <color rgb="FF63BE7B"/>
      </colorScale>
    </cfRule>
  </conditionalFormatting>
  <conditionalFormatting sqref="G20:Q20">
    <cfRule type="colorScale" priority="7">
      <colorScale>
        <cfvo type="min"/>
        <cfvo type="percentile" val="50"/>
        <cfvo type="max"/>
        <color rgb="FFF8696B"/>
        <color rgb="FFFFEB84"/>
        <color rgb="FF63BE7B"/>
      </colorScale>
    </cfRule>
  </conditionalFormatting>
  <conditionalFormatting sqref="G21:Q21">
    <cfRule type="colorScale" priority="6">
      <colorScale>
        <cfvo type="min"/>
        <cfvo type="percentile" val="50"/>
        <cfvo type="max"/>
        <color rgb="FFF8696B"/>
        <color rgb="FFFFEB84"/>
        <color rgb="FF63BE7B"/>
      </colorScale>
    </cfRule>
  </conditionalFormatting>
  <conditionalFormatting sqref="G22:Q22">
    <cfRule type="colorScale" priority="5">
      <colorScale>
        <cfvo type="min"/>
        <cfvo type="percentile" val="50"/>
        <cfvo type="max"/>
        <color rgb="FFF8696B"/>
        <color rgb="FFFFEB84"/>
        <color rgb="FF63BE7B"/>
      </colorScale>
    </cfRule>
  </conditionalFormatting>
  <conditionalFormatting sqref="G23:Q23">
    <cfRule type="colorScale" priority="4">
      <colorScale>
        <cfvo type="min"/>
        <cfvo type="percentile" val="50"/>
        <cfvo type="max"/>
        <color rgb="FFF8696B"/>
        <color rgb="FFFFEB84"/>
        <color rgb="FF63BE7B"/>
      </colorScale>
    </cfRule>
  </conditionalFormatting>
  <conditionalFormatting sqref="G24:Q24">
    <cfRule type="colorScale" priority="3">
      <colorScale>
        <cfvo type="min"/>
        <cfvo type="percentile" val="50"/>
        <cfvo type="max"/>
        <color rgb="FFF8696B"/>
        <color rgb="FFFFEB84"/>
        <color rgb="FF63BE7B"/>
      </colorScale>
    </cfRule>
  </conditionalFormatting>
  <conditionalFormatting sqref="G25:Q25">
    <cfRule type="colorScale" priority="2">
      <colorScale>
        <cfvo type="min"/>
        <cfvo type="percentile" val="50"/>
        <cfvo type="max"/>
        <color rgb="FFF8696B"/>
        <color rgb="FFFFEB84"/>
        <color rgb="FF63BE7B"/>
      </colorScale>
    </cfRule>
  </conditionalFormatting>
  <conditionalFormatting sqref="G26:Q26">
    <cfRule type="colorScale" priority="1">
      <colorScale>
        <cfvo type="min"/>
        <cfvo type="percentile" val="50"/>
        <cfvo type="max"/>
        <color rgb="FFF8696B"/>
        <color rgb="FFFFEB84"/>
        <color rgb="FF63BE7B"/>
      </colorScale>
    </cfRule>
  </conditionalFormatting>
  <conditionalFormatting sqref="S7:W7">
    <cfRule type="colorScale" priority="40">
      <colorScale>
        <cfvo type="min"/>
        <cfvo type="percentile" val="50"/>
        <cfvo type="max"/>
        <color rgb="FFF8696B"/>
        <color rgb="FFFFEB84"/>
        <color rgb="FF63BE7B"/>
      </colorScale>
    </cfRule>
  </conditionalFormatting>
  <conditionalFormatting sqref="S8:W8">
    <cfRule type="colorScale" priority="39">
      <colorScale>
        <cfvo type="min"/>
        <cfvo type="percentile" val="50"/>
        <cfvo type="max"/>
        <color rgb="FFF8696B"/>
        <color rgb="FFFFEB84"/>
        <color rgb="FF63BE7B"/>
      </colorScale>
    </cfRule>
  </conditionalFormatting>
  <conditionalFormatting sqref="S9:W9">
    <cfRule type="colorScale" priority="38">
      <colorScale>
        <cfvo type="min"/>
        <cfvo type="percentile" val="50"/>
        <cfvo type="max"/>
        <color rgb="FFF8696B"/>
        <color rgb="FFFFEB84"/>
        <color rgb="FF63BE7B"/>
      </colorScale>
    </cfRule>
  </conditionalFormatting>
  <conditionalFormatting sqref="S10:W10">
    <cfRule type="colorScale" priority="37">
      <colorScale>
        <cfvo type="min"/>
        <cfvo type="percentile" val="50"/>
        <cfvo type="max"/>
        <color rgb="FFF8696B"/>
        <color rgb="FFFFEB84"/>
        <color rgb="FF63BE7B"/>
      </colorScale>
    </cfRule>
  </conditionalFormatting>
  <conditionalFormatting sqref="S11:W11">
    <cfRule type="colorScale" priority="36">
      <colorScale>
        <cfvo type="min"/>
        <cfvo type="percentile" val="50"/>
        <cfvo type="max"/>
        <color rgb="FFF8696B"/>
        <color rgb="FFFFEB84"/>
        <color rgb="FF63BE7B"/>
      </colorScale>
    </cfRule>
  </conditionalFormatting>
  <conditionalFormatting sqref="S12:W12">
    <cfRule type="colorScale" priority="35">
      <colorScale>
        <cfvo type="min"/>
        <cfvo type="percentile" val="50"/>
        <cfvo type="max"/>
        <color rgb="FFF8696B"/>
        <color rgb="FFFFEB84"/>
        <color rgb="FF63BE7B"/>
      </colorScale>
    </cfRule>
  </conditionalFormatting>
  <conditionalFormatting sqref="S13:W13">
    <cfRule type="colorScale" priority="34">
      <colorScale>
        <cfvo type="min"/>
        <cfvo type="percentile" val="50"/>
        <cfvo type="max"/>
        <color rgb="FFF8696B"/>
        <color rgb="FFFFEB84"/>
        <color rgb="FF63BE7B"/>
      </colorScale>
    </cfRule>
  </conditionalFormatting>
  <conditionalFormatting sqref="S14:W14">
    <cfRule type="colorScale" priority="33">
      <colorScale>
        <cfvo type="min"/>
        <cfvo type="percentile" val="50"/>
        <cfvo type="max"/>
        <color rgb="FFF8696B"/>
        <color rgb="FFFFEB84"/>
        <color rgb="FF63BE7B"/>
      </colorScale>
    </cfRule>
  </conditionalFormatting>
  <conditionalFormatting sqref="S15:W15">
    <cfRule type="colorScale" priority="32">
      <colorScale>
        <cfvo type="min"/>
        <cfvo type="percentile" val="50"/>
        <cfvo type="max"/>
        <color rgb="FFF8696B"/>
        <color rgb="FFFFEB84"/>
        <color rgb="FF63BE7B"/>
      </colorScale>
    </cfRule>
  </conditionalFormatting>
  <conditionalFormatting sqref="S16:W16">
    <cfRule type="colorScale" priority="31">
      <colorScale>
        <cfvo type="min"/>
        <cfvo type="percentile" val="50"/>
        <cfvo type="max"/>
        <color rgb="FFF8696B"/>
        <color rgb="FFFFEB84"/>
        <color rgb="FF63BE7B"/>
      </colorScale>
    </cfRule>
  </conditionalFormatting>
  <conditionalFormatting sqref="S17:W17">
    <cfRule type="colorScale" priority="30">
      <colorScale>
        <cfvo type="min"/>
        <cfvo type="percentile" val="50"/>
        <cfvo type="max"/>
        <color rgb="FFF8696B"/>
        <color rgb="FFFFEB84"/>
        <color rgb="FF63BE7B"/>
      </colorScale>
    </cfRule>
  </conditionalFormatting>
  <conditionalFormatting sqref="S18:W18">
    <cfRule type="colorScale" priority="29">
      <colorScale>
        <cfvo type="min"/>
        <cfvo type="percentile" val="50"/>
        <cfvo type="max"/>
        <color rgb="FFF8696B"/>
        <color rgb="FFFFEB84"/>
        <color rgb="FF63BE7B"/>
      </colorScale>
    </cfRule>
  </conditionalFormatting>
  <conditionalFormatting sqref="S19:W19">
    <cfRule type="colorScale" priority="28">
      <colorScale>
        <cfvo type="min"/>
        <cfvo type="percentile" val="50"/>
        <cfvo type="max"/>
        <color rgb="FFF8696B"/>
        <color rgb="FFFFEB84"/>
        <color rgb="FF63BE7B"/>
      </colorScale>
    </cfRule>
  </conditionalFormatting>
  <conditionalFormatting sqref="S20:W20">
    <cfRule type="colorScale" priority="27">
      <colorScale>
        <cfvo type="min"/>
        <cfvo type="percentile" val="50"/>
        <cfvo type="max"/>
        <color rgb="FFF8696B"/>
        <color rgb="FFFFEB84"/>
        <color rgb="FF63BE7B"/>
      </colorScale>
    </cfRule>
  </conditionalFormatting>
  <conditionalFormatting sqref="S21:W21">
    <cfRule type="colorScale" priority="26">
      <colorScale>
        <cfvo type="min"/>
        <cfvo type="percentile" val="50"/>
        <cfvo type="max"/>
        <color rgb="FFF8696B"/>
        <color rgb="FFFFEB84"/>
        <color rgb="FF63BE7B"/>
      </colorScale>
    </cfRule>
  </conditionalFormatting>
  <conditionalFormatting sqref="S22:W22">
    <cfRule type="colorScale" priority="25">
      <colorScale>
        <cfvo type="min"/>
        <cfvo type="percentile" val="50"/>
        <cfvo type="max"/>
        <color rgb="FFF8696B"/>
        <color rgb="FFFFEB84"/>
        <color rgb="FF63BE7B"/>
      </colorScale>
    </cfRule>
  </conditionalFormatting>
  <conditionalFormatting sqref="S23:W23">
    <cfRule type="colorScale" priority="24">
      <colorScale>
        <cfvo type="min"/>
        <cfvo type="percentile" val="50"/>
        <cfvo type="max"/>
        <color rgb="FFF8696B"/>
        <color rgb="FFFFEB84"/>
        <color rgb="FF63BE7B"/>
      </colorScale>
    </cfRule>
  </conditionalFormatting>
  <conditionalFormatting sqref="S24:W24">
    <cfRule type="colorScale" priority="23">
      <colorScale>
        <cfvo type="min"/>
        <cfvo type="percentile" val="50"/>
        <cfvo type="max"/>
        <color rgb="FFF8696B"/>
        <color rgb="FFFFEB84"/>
        <color rgb="FF63BE7B"/>
      </colorScale>
    </cfRule>
  </conditionalFormatting>
  <conditionalFormatting sqref="S25:W25">
    <cfRule type="colorScale" priority="22">
      <colorScale>
        <cfvo type="min"/>
        <cfvo type="percentile" val="50"/>
        <cfvo type="max"/>
        <color rgb="FFF8696B"/>
        <color rgb="FFFFEB84"/>
        <color rgb="FF63BE7B"/>
      </colorScale>
    </cfRule>
  </conditionalFormatting>
  <conditionalFormatting sqref="S26:W26">
    <cfRule type="colorScale" priority="21">
      <colorScale>
        <cfvo type="min"/>
        <cfvo type="percentile" val="50"/>
        <cfvo type="max"/>
        <color rgb="FFF8696B"/>
        <color rgb="FFFFEB84"/>
        <color rgb="FF63BE7B"/>
      </colorScale>
    </cfRule>
  </conditionalFormatting>
  <pageMargins left="0.7" right="0.7" top="0.75" bottom="0.75" header="0.3" footer="0.3"/>
  <pageSetup paperSize="262" orientation="portrait" horizontalDpi="0" verticalDpi="0" r:id="rId1"/>
  <ignoredErrors>
    <ignoredError sqref="S6:W6"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16C90-D197-4A52-8D09-19C0FC52F4D9}">
  <dimension ref="A1:O26"/>
  <sheetViews>
    <sheetView showGridLines="0" zoomScale="85" zoomScaleNormal="85" workbookViewId="0">
      <selection activeCell="D5" sqref="D5"/>
    </sheetView>
  </sheetViews>
  <sheetFormatPr defaultColWidth="0" defaultRowHeight="14.1" zeroHeight="1"/>
  <cols>
    <col min="1" max="2" width="1.5" customWidth="1"/>
    <col min="3" max="3" width="5.375" bestFit="1" customWidth="1"/>
    <col min="4" max="4" width="33" bestFit="1" customWidth="1"/>
    <col min="5" max="5" width="39.25" customWidth="1"/>
    <col min="6" max="6" width="14.5" bestFit="1" customWidth="1"/>
    <col min="7" max="7" width="32.375" bestFit="1" customWidth="1"/>
    <col min="8" max="8" width="48.375" customWidth="1"/>
    <col min="9" max="9" width="15.375" customWidth="1"/>
    <col min="10" max="10" width="16.5" customWidth="1"/>
    <col min="11" max="11" width="22.125" customWidth="1"/>
    <col min="12" max="12" width="11.25" bestFit="1" customWidth="1"/>
    <col min="13" max="13" width="17.625" customWidth="1"/>
    <col min="14" max="14" width="5.25" customWidth="1"/>
    <col min="15" max="15" width="4.5" customWidth="1"/>
    <col min="16" max="16384" width="8.625" hidden="1"/>
  </cols>
  <sheetData>
    <row r="1" spans="3:13"/>
    <row r="2" spans="3:13">
      <c r="C2" s="4" t="s">
        <v>0</v>
      </c>
    </row>
    <row r="3" spans="3:13">
      <c r="C3" s="5" t="e">
        <f ca="1">MID(CELL("filename",A1),FIND("]",CELL("filename",A1))+1,255)</f>
        <v>#VALUE!</v>
      </c>
    </row>
    <row r="4" spans="3:13"/>
    <row r="5" spans="3:13" ht="39">
      <c r="C5" s="7" t="s">
        <v>60</v>
      </c>
      <c r="D5" s="8" t="str">
        <f>'1. Sift &gt;'!C5</f>
        <v>ACTIONS</v>
      </c>
      <c r="E5" s="8" t="str">
        <f>'1. Sift &gt;'!D5</f>
        <v>DESCRIPTION</v>
      </c>
      <c r="F5" s="9" t="s">
        <v>61</v>
      </c>
      <c r="G5" s="9" t="s">
        <v>62</v>
      </c>
      <c r="H5" s="9" t="s">
        <v>63</v>
      </c>
      <c r="I5" s="9" t="s">
        <v>64</v>
      </c>
      <c r="J5" s="9" t="str">
        <f>TSCriteria</f>
        <v>MUNICIPALITY SPECIFIC CRITERIA</v>
      </c>
      <c r="K5" s="9" t="str">
        <f>ApprCriteria</f>
        <v>M4EG SPECIFIC CRITERIA</v>
      </c>
      <c r="L5" s="9" t="s">
        <v>10</v>
      </c>
      <c r="M5" s="10" t="str">
        <f>'1. Sift &gt;'!E5</f>
        <v>Total cost</v>
      </c>
    </row>
    <row r="6" spans="3:13" ht="29.1" customHeight="1">
      <c r="C6" s="6">
        <v>1</v>
      </c>
      <c r="D6" s="56" t="str">
        <f>IF(I6="","",IFERROR(INDEX('3. Assessment &gt;'!$C$7:$C$26,MATCH(Results!I6,'3. Assessment &gt;'!$F$7:$F$26,0)),""))</f>
        <v>Action name</v>
      </c>
      <c r="E6" s="56" t="str">
        <f>IFERROR(INDEX('3. Assessment &gt;'!$D$7:$D$26,MATCH(Results!D6,'3. Assessment &gt;'!$C$7:$C$26,0)),"")</f>
        <v>Action description.</v>
      </c>
      <c r="F6" s="51" t="str">
        <f>IFERROR(INDEX('1. Sift &gt;'!K6:K25,MATCH(Results!D6,'1. Sift &gt;'!C6:C25,0)),"")</f>
        <v>Yes</v>
      </c>
      <c r="G6" s="51" t="str">
        <f>IFERROR(INDEX('1. Sift &gt;'!T6:T25,MATCH(Results!D6,'1. Sift &gt;'!C6:C25,0)),"")</f>
        <v>True</v>
      </c>
      <c r="H6" s="70" t="str">
        <f>IF(INDEX('3. Assessment &gt;'!$E$7:$E$26,MATCH(Results!D6,'3. Assessment &gt;'!$C$7:$C$26,0))=0,"",IFERROR(INDEX('3. Assessment &gt;'!$E$7:$E$26,MATCH(Results!D6,'3. Assessment &gt;'!$C$7:$C$26,0)),""))</f>
        <v/>
      </c>
      <c r="I6" s="19">
        <f>IFERROR(LARGE('3. Assessment &gt;'!$F$7:$F$26,Results!C6),"")</f>
        <v>0.61818181818181817</v>
      </c>
      <c r="J6" s="20">
        <f>IFERROR(INDEX('3. Assessment &gt;'!$R$7:$R$26,MATCH(Results!D6,'3. Assessment &gt;'!$C$7:$C$26,0)),"")</f>
        <v>0.63636363636363635</v>
      </c>
      <c r="K6" s="20">
        <f>IFERROR(INDEX('3. Assessment &gt;'!$X$7:$X$26,MATCH(Results!D6,'3. Assessment &gt;'!$C$7:$C$26,0)),"")</f>
        <v>0.6</v>
      </c>
      <c r="L6" s="63" t="str">
        <f>IFERROR(INDEX('1. Sift &gt;'!$L$6:$L$25,MATCH(Results!D6,'1. Sift &gt;'!$C$6:$C$25,0)),"")</f>
        <v>No</v>
      </c>
      <c r="M6" s="72">
        <f>IFERROR(INDEX('1. Sift &gt;'!$E$6:$E$25,MATCH(Results!D6,'1. Sift &gt;'!$C$6:$C$25,0)),"")</f>
        <v>15000000</v>
      </c>
    </row>
    <row r="7" spans="3:13" ht="29.1" customHeight="1">
      <c r="C7" s="6">
        <v>2</v>
      </c>
      <c r="D7" s="56" t="str">
        <f>IF(I7="","",IFERROR(INDEX('3. Assessment &gt;'!$C$7:$C$26,MATCH(Results!I7,'3. Assessment &gt;'!$F$7:$F$26,0)),""))</f>
        <v/>
      </c>
      <c r="E7" s="56" t="str">
        <f>IFERROR(INDEX('3. Assessment &gt;'!$D$7:$D$26,MATCH(Results!D7,'3. Assessment &gt;'!$C$7:$C$26,0)),"")</f>
        <v/>
      </c>
      <c r="F7" s="51" t="str">
        <f>IFERROR(INDEX('1. Sift &gt;'!K7:K26,MATCH(Results!D7,'1. Sift &gt;'!C7:C26,0)),"")</f>
        <v/>
      </c>
      <c r="G7" s="51" t="str">
        <f>IFERROR(INDEX('1. Sift &gt;'!T7:T26,MATCH(Results!D7,'1. Sift &gt;'!C7:C26,0)),"")</f>
        <v/>
      </c>
      <c r="H7" s="70" t="str">
        <f>IF(INDEX('3. Assessment &gt;'!$E$7:$E$26,MATCH(Results!D7,'3. Assessment &gt;'!$C$7:$C$26,0))=0,"",IFERROR(INDEX('3. Assessment &gt;'!$E$7:$E$26,MATCH(Results!D7,'3. Assessment &gt;'!$C$7:$C$26,0)),""))</f>
        <v/>
      </c>
      <c r="I7" s="19" t="str">
        <f>IFERROR(LARGE('3. Assessment &gt;'!$F$7:$F$26,Results!C7),"")</f>
        <v/>
      </c>
      <c r="J7" s="20" t="str">
        <f>IFERROR(INDEX('3. Assessment &gt;'!$R$7:$R$26,MATCH(Results!D7,'3. Assessment &gt;'!$C$7:$C$26,0)),"")</f>
        <v/>
      </c>
      <c r="K7" s="20" t="str">
        <f>IFERROR(INDEX('3. Assessment &gt;'!$X$7:$X$26,MATCH(Results!D7,'3. Assessment &gt;'!$C$7:$C$26,0)),"")</f>
        <v/>
      </c>
      <c r="L7" s="63" t="str">
        <f>IFERROR(INDEX('1. Sift &gt;'!$L$6:$L$25,MATCH(Results!D7,'1. Sift &gt;'!$C$6:$C$25,0)),"")</f>
        <v/>
      </c>
      <c r="M7" s="72" t="str">
        <f>IFERROR(INDEX('1. Sift &gt;'!$E$6:$E$25,MATCH(Results!D7,'1. Sift &gt;'!$C$6:$C$25,0)),"")</f>
        <v/>
      </c>
    </row>
    <row r="8" spans="3:13" ht="29.1" customHeight="1">
      <c r="C8" s="6">
        <v>3</v>
      </c>
      <c r="D8" s="56" t="str">
        <f>IF(I8="","",IFERROR(INDEX('3. Assessment &gt;'!$C$7:$C$26,MATCH(Results!I8,'3. Assessment &gt;'!$F$7:$F$26,0)),""))</f>
        <v/>
      </c>
      <c r="E8" s="56" t="str">
        <f>IFERROR(INDEX('3. Assessment &gt;'!$D$7:$D$26,MATCH(Results!D8,'3. Assessment &gt;'!$C$7:$C$26,0)),"")</f>
        <v/>
      </c>
      <c r="F8" s="51" t="str">
        <f>IFERROR(INDEX('1. Sift &gt;'!K8:K27,MATCH(Results!D8,'1. Sift &gt;'!C8:C27,0)),"")</f>
        <v/>
      </c>
      <c r="G8" s="51" t="str">
        <f>IFERROR(INDEX('1. Sift &gt;'!T8:T27,MATCH(Results!D8,'1. Sift &gt;'!C8:C27,0)),"")</f>
        <v/>
      </c>
      <c r="H8" s="70" t="str">
        <f>IF(INDEX('3. Assessment &gt;'!$E$7:$E$26,MATCH(Results!D8,'3. Assessment &gt;'!$C$7:$C$26,0))=0,"",IFERROR(INDEX('3. Assessment &gt;'!$E$7:$E$26,MATCH(Results!D8,'3. Assessment &gt;'!$C$7:$C$26,0)),""))</f>
        <v/>
      </c>
      <c r="I8" s="19" t="str">
        <f>IFERROR(LARGE('3. Assessment &gt;'!$F$7:$F$26,Results!C8),"")</f>
        <v/>
      </c>
      <c r="J8" s="20" t="str">
        <f>IFERROR(INDEX('3. Assessment &gt;'!$R$7:$R$26,MATCH(Results!D8,'3. Assessment &gt;'!$C$7:$C$26,0)),"")</f>
        <v/>
      </c>
      <c r="K8" s="20" t="str">
        <f>IFERROR(INDEX('3. Assessment &gt;'!$X$7:$X$26,MATCH(Results!D8,'3. Assessment &gt;'!$C$7:$C$26,0)),"")</f>
        <v/>
      </c>
      <c r="L8" s="63" t="str">
        <f>IFERROR(INDEX('1. Sift &gt;'!$L$6:$L$25,MATCH(Results!D8,'1. Sift &gt;'!$C$6:$C$25,0)),"")</f>
        <v/>
      </c>
      <c r="M8" s="72" t="str">
        <f>IFERROR(INDEX('1. Sift &gt;'!$E$6:$E$25,MATCH(Results!D8,'1. Sift &gt;'!$C$6:$C$25,0)),"")</f>
        <v/>
      </c>
    </row>
    <row r="9" spans="3:13" ht="29.1" customHeight="1">
      <c r="C9" s="6">
        <v>4</v>
      </c>
      <c r="D9" s="56" t="str">
        <f>IF(I9="","",IFERROR(INDEX('3. Assessment &gt;'!$C$7:$C$26,MATCH(Results!I9,'3. Assessment &gt;'!$F$7:$F$26,0)),""))</f>
        <v/>
      </c>
      <c r="E9" s="56" t="str">
        <f>IFERROR(INDEX('3. Assessment &gt;'!$D$7:$D$26,MATCH(Results!D9,'3. Assessment &gt;'!$C$7:$C$26,0)),"")</f>
        <v/>
      </c>
      <c r="F9" s="51" t="str">
        <f>IFERROR(INDEX('1. Sift &gt;'!K9:K28,MATCH(Results!D9,'1. Sift &gt;'!C9:C28,0)),"")</f>
        <v/>
      </c>
      <c r="G9" s="51" t="str">
        <f>IFERROR(INDEX('1. Sift &gt;'!T9:T28,MATCH(Results!D9,'1. Sift &gt;'!C9:C28,0)),"")</f>
        <v/>
      </c>
      <c r="H9" s="70" t="str">
        <f>IF(INDEX('3. Assessment &gt;'!$E$7:$E$26,MATCH(Results!D9,'3. Assessment &gt;'!$C$7:$C$26,0))=0,"",IFERROR(INDEX('3. Assessment &gt;'!$E$7:$E$26,MATCH(Results!D9,'3. Assessment &gt;'!$C$7:$C$26,0)),""))</f>
        <v/>
      </c>
      <c r="I9" s="19" t="str">
        <f>IFERROR(LARGE('3. Assessment &gt;'!$F$7:$F$26,Results!C9),"")</f>
        <v/>
      </c>
      <c r="J9" s="20" t="str">
        <f>IFERROR(INDEX('3. Assessment &gt;'!$R$7:$R$26,MATCH(Results!D9,'3. Assessment &gt;'!$C$7:$C$26,0)),"")</f>
        <v/>
      </c>
      <c r="K9" s="20" t="str">
        <f>IFERROR(INDEX('3. Assessment &gt;'!$X$7:$X$26,MATCH(Results!D9,'3. Assessment &gt;'!$C$7:$C$26,0)),"")</f>
        <v/>
      </c>
      <c r="L9" s="63" t="str">
        <f>IFERROR(INDEX('1. Sift &gt;'!$L$6:$L$25,MATCH(Results!D9,'1. Sift &gt;'!$C$6:$C$25,0)),"")</f>
        <v/>
      </c>
      <c r="M9" s="72" t="str">
        <f>IFERROR(INDEX('1. Sift &gt;'!$E$6:$E$25,MATCH(Results!D9,'1. Sift &gt;'!$C$6:$C$25,0)),"")</f>
        <v/>
      </c>
    </row>
    <row r="10" spans="3:13" ht="29.1" customHeight="1">
      <c r="C10" s="6">
        <v>5</v>
      </c>
      <c r="D10" s="56" t="str">
        <f>IF(I10="","",IFERROR(INDEX('3. Assessment &gt;'!$C$7:$C$26,MATCH(Results!I10,'3. Assessment &gt;'!$F$7:$F$26,0)),""))</f>
        <v/>
      </c>
      <c r="E10" s="56" t="str">
        <f>IFERROR(INDEX('3. Assessment &gt;'!$D$7:$D$26,MATCH(Results!D10,'3. Assessment &gt;'!$C$7:$C$26,0)),"")</f>
        <v/>
      </c>
      <c r="F10" s="51" t="str">
        <f>IFERROR(INDEX('1. Sift &gt;'!K10:K29,MATCH(Results!D10,'1. Sift &gt;'!C10:C29,0)),"")</f>
        <v/>
      </c>
      <c r="G10" s="51" t="str">
        <f>IFERROR(INDEX('1. Sift &gt;'!T10:T29,MATCH(Results!D10,'1. Sift &gt;'!C10:C29,0)),"")</f>
        <v/>
      </c>
      <c r="H10" s="70" t="str">
        <f>IF(INDEX('3. Assessment &gt;'!$E$7:$E$26,MATCH(Results!D10,'3. Assessment &gt;'!$C$7:$C$26,0))=0,"",IFERROR(INDEX('3. Assessment &gt;'!$E$7:$E$26,MATCH(Results!D10,'3. Assessment &gt;'!$C$7:$C$26,0)),""))</f>
        <v/>
      </c>
      <c r="I10" s="19" t="str">
        <f>IFERROR(LARGE('3. Assessment &gt;'!$F$7:$F$26,Results!C10),"")</f>
        <v/>
      </c>
      <c r="J10" s="20" t="str">
        <f>IFERROR(INDEX('3. Assessment &gt;'!$R$7:$R$26,MATCH(Results!D10,'3. Assessment &gt;'!$C$7:$C$26,0)),"")</f>
        <v/>
      </c>
      <c r="K10" s="20" t="str">
        <f>IFERROR(INDEX('3. Assessment &gt;'!$X$7:$X$26,MATCH(Results!D10,'3. Assessment &gt;'!$C$7:$C$26,0)),"")</f>
        <v/>
      </c>
      <c r="L10" s="63" t="str">
        <f>IFERROR(INDEX('1. Sift &gt;'!$L$6:$L$25,MATCH(Results!D10,'1. Sift &gt;'!$C$6:$C$25,0)),"")</f>
        <v/>
      </c>
      <c r="M10" s="72" t="str">
        <f>IFERROR(INDEX('1. Sift &gt;'!$E$6:$E$25,MATCH(Results!D10,'1. Sift &gt;'!$C$6:$C$25,0)),"")</f>
        <v/>
      </c>
    </row>
    <row r="11" spans="3:13" ht="29.1" customHeight="1">
      <c r="C11" s="6">
        <v>6</v>
      </c>
      <c r="D11" s="56" t="str">
        <f>IF(I11="","",IFERROR(INDEX('3. Assessment &gt;'!$C$7:$C$26,MATCH(Results!I11,'3. Assessment &gt;'!$F$7:$F$26,0)),""))</f>
        <v/>
      </c>
      <c r="E11" s="56" t="str">
        <f>IFERROR(INDEX('3. Assessment &gt;'!$D$7:$D$26,MATCH(Results!D11,'3. Assessment &gt;'!$C$7:$C$26,0)),"")</f>
        <v/>
      </c>
      <c r="F11" s="51" t="str">
        <f>IFERROR(INDEX('1. Sift &gt;'!K11:K30,MATCH(Results!D11,'1. Sift &gt;'!C11:C30,0)),"")</f>
        <v/>
      </c>
      <c r="G11" s="51" t="str">
        <f>IFERROR(INDEX('1. Sift &gt;'!T11:T30,MATCH(Results!D11,'1. Sift &gt;'!C11:C30,0)),"")</f>
        <v/>
      </c>
      <c r="H11" s="70" t="str">
        <f>IF(INDEX('3. Assessment &gt;'!$E$7:$E$26,MATCH(Results!D11,'3. Assessment &gt;'!$C$7:$C$26,0))=0,"",IFERROR(INDEX('3. Assessment &gt;'!$E$7:$E$26,MATCH(Results!D11,'3. Assessment &gt;'!$C$7:$C$26,0)),""))</f>
        <v/>
      </c>
      <c r="I11" s="19" t="str">
        <f>IFERROR(LARGE('3. Assessment &gt;'!$F$7:$F$26,Results!C11),"")</f>
        <v/>
      </c>
      <c r="J11" s="20" t="str">
        <f>IFERROR(INDEX('3. Assessment &gt;'!$R$7:$R$26,MATCH(Results!D11,'3. Assessment &gt;'!$C$7:$C$26,0)),"")</f>
        <v/>
      </c>
      <c r="K11" s="20" t="str">
        <f>IFERROR(INDEX('3. Assessment &gt;'!$X$7:$X$26,MATCH(Results!D11,'3. Assessment &gt;'!$C$7:$C$26,0)),"")</f>
        <v/>
      </c>
      <c r="L11" s="63" t="str">
        <f>IFERROR(INDEX('1. Sift &gt;'!$L$6:$L$25,MATCH(Results!D11,'1. Sift &gt;'!$C$6:$C$25,0)),"")</f>
        <v/>
      </c>
      <c r="M11" s="72" t="str">
        <f>IFERROR(INDEX('1. Sift &gt;'!$E$6:$E$25,MATCH(Results!D11,'1. Sift &gt;'!$C$6:$C$25,0)),"")</f>
        <v/>
      </c>
    </row>
    <row r="12" spans="3:13" ht="29.1" customHeight="1">
      <c r="C12" s="6">
        <v>7</v>
      </c>
      <c r="D12" s="56" t="str">
        <f>IF(I12="","",IFERROR(INDEX('3. Assessment &gt;'!$C$7:$C$26,MATCH(Results!I12,'3. Assessment &gt;'!$F$7:$F$26,0)),""))</f>
        <v/>
      </c>
      <c r="E12" s="56" t="str">
        <f>IFERROR(INDEX('3. Assessment &gt;'!$D$7:$D$26,MATCH(Results!D12,'3. Assessment &gt;'!$C$7:$C$26,0)),"")</f>
        <v/>
      </c>
      <c r="F12" s="51" t="str">
        <f>IFERROR(INDEX('1. Sift &gt;'!K12:K31,MATCH(Results!D12,'1. Sift &gt;'!C12:C31,0)),"")</f>
        <v/>
      </c>
      <c r="G12" s="51" t="str">
        <f>IFERROR(INDEX('1. Sift &gt;'!T12:T31,MATCH(Results!D12,'1. Sift &gt;'!C12:C31,0)),"")</f>
        <v/>
      </c>
      <c r="H12" s="70" t="str">
        <f>IF(INDEX('3. Assessment &gt;'!$E$7:$E$26,MATCH(Results!D12,'3. Assessment &gt;'!$C$7:$C$26,0))=0,"",IFERROR(INDEX('3. Assessment &gt;'!$E$7:$E$26,MATCH(Results!D12,'3. Assessment &gt;'!$C$7:$C$26,0)),""))</f>
        <v/>
      </c>
      <c r="I12" s="19" t="str">
        <f>IFERROR(LARGE('3. Assessment &gt;'!$F$7:$F$26,Results!C12),"")</f>
        <v/>
      </c>
      <c r="J12" s="20" t="str">
        <f>IFERROR(INDEX('3. Assessment &gt;'!$R$7:$R$26,MATCH(Results!D12,'3. Assessment &gt;'!$C$7:$C$26,0)),"")</f>
        <v/>
      </c>
      <c r="K12" s="20" t="str">
        <f>IFERROR(INDEX('3. Assessment &gt;'!$X$7:$X$26,MATCH(Results!D12,'3. Assessment &gt;'!$C$7:$C$26,0)),"")</f>
        <v/>
      </c>
      <c r="L12" s="63" t="str">
        <f>IFERROR(INDEX('1. Sift &gt;'!$L$6:$L$25,MATCH(Results!D12,'1. Sift &gt;'!$C$6:$C$25,0)),"")</f>
        <v/>
      </c>
      <c r="M12" s="72" t="str">
        <f>IFERROR(INDEX('1. Sift &gt;'!$E$6:$E$25,MATCH(Results!D12,'1. Sift &gt;'!$C$6:$C$25,0)),"")</f>
        <v/>
      </c>
    </row>
    <row r="13" spans="3:13" ht="29.1" customHeight="1">
      <c r="C13" s="6">
        <v>8</v>
      </c>
      <c r="D13" s="56" t="str">
        <f>IF(I13="","",IFERROR(INDEX('3. Assessment &gt;'!$C$7:$C$26,MATCH(Results!I13,'3. Assessment &gt;'!$F$7:$F$26,0)),""))</f>
        <v/>
      </c>
      <c r="E13" s="56" t="str">
        <f>IFERROR(INDEX('3. Assessment &gt;'!$D$7:$D$26,MATCH(Results!D13,'3. Assessment &gt;'!$C$7:$C$26,0)),"")</f>
        <v/>
      </c>
      <c r="F13" s="51" t="str">
        <f>IFERROR(INDEX('1. Sift &gt;'!K13:K32,MATCH(Results!D13,'1. Sift &gt;'!C13:C32,0)),"")</f>
        <v/>
      </c>
      <c r="G13" s="51" t="str">
        <f>IFERROR(INDEX('1. Sift &gt;'!T13:T32,MATCH(Results!D13,'1. Sift &gt;'!C13:C32,0)),"")</f>
        <v/>
      </c>
      <c r="H13" s="70" t="str">
        <f>IF(INDEX('3. Assessment &gt;'!$E$7:$E$26,MATCH(Results!D13,'3. Assessment &gt;'!$C$7:$C$26,0))=0,"",IFERROR(INDEX('3. Assessment &gt;'!$E$7:$E$26,MATCH(Results!D13,'3. Assessment &gt;'!$C$7:$C$26,0)),""))</f>
        <v/>
      </c>
      <c r="I13" s="19" t="str">
        <f>IFERROR(LARGE('3. Assessment &gt;'!$F$7:$F$26,Results!C13),"")</f>
        <v/>
      </c>
      <c r="J13" s="20" t="str">
        <f>IFERROR(INDEX('3. Assessment &gt;'!$R$7:$R$26,MATCH(Results!D13,'3. Assessment &gt;'!$C$7:$C$26,0)),"")</f>
        <v/>
      </c>
      <c r="K13" s="20" t="str">
        <f>IFERROR(INDEX('3. Assessment &gt;'!$X$7:$X$26,MATCH(Results!D13,'3. Assessment &gt;'!$C$7:$C$26,0)),"")</f>
        <v/>
      </c>
      <c r="L13" s="63" t="str">
        <f>IFERROR(INDEX('1. Sift &gt;'!$L$6:$L$25,MATCH(Results!D13,'1. Sift &gt;'!$C$6:$C$25,0)),"")</f>
        <v/>
      </c>
      <c r="M13" s="72" t="str">
        <f>IFERROR(INDEX('1. Sift &gt;'!$E$6:$E$25,MATCH(Results!D13,'1. Sift &gt;'!$C$6:$C$25,0)),"")</f>
        <v/>
      </c>
    </row>
    <row r="14" spans="3:13" ht="29.1" customHeight="1">
      <c r="C14" s="6">
        <v>9</v>
      </c>
      <c r="D14" s="56" t="str">
        <f>IF(I14="","",IFERROR(INDEX('3. Assessment &gt;'!$C$7:$C$26,MATCH(Results!I14,'3. Assessment &gt;'!$F$7:$F$26,0)),""))</f>
        <v/>
      </c>
      <c r="E14" s="56" t="str">
        <f>IFERROR(INDEX('3. Assessment &gt;'!$D$7:$D$26,MATCH(Results!D14,'3. Assessment &gt;'!$C$7:$C$26,0)),"")</f>
        <v/>
      </c>
      <c r="F14" s="51" t="str">
        <f>IFERROR(INDEX('1. Sift &gt;'!K14:K33,MATCH(Results!D14,'1. Sift &gt;'!C14:C33,0)),"")</f>
        <v/>
      </c>
      <c r="G14" s="51" t="str">
        <f>IFERROR(INDEX('1. Sift &gt;'!T14:T33,MATCH(Results!D14,'1. Sift &gt;'!C14:C33,0)),"")</f>
        <v/>
      </c>
      <c r="H14" s="70" t="str">
        <f>IF(INDEX('3. Assessment &gt;'!$E$7:$E$26,MATCH(Results!D14,'3. Assessment &gt;'!$C$7:$C$26,0))=0,"",IFERROR(INDEX('3. Assessment &gt;'!$E$7:$E$26,MATCH(Results!D14,'3. Assessment &gt;'!$C$7:$C$26,0)),""))</f>
        <v/>
      </c>
      <c r="I14" s="19" t="str">
        <f>IFERROR(LARGE('3. Assessment &gt;'!$F$7:$F$26,Results!C14),"")</f>
        <v/>
      </c>
      <c r="J14" s="20" t="str">
        <f>IFERROR(INDEX('3. Assessment &gt;'!$R$7:$R$26,MATCH(Results!D14,'3. Assessment &gt;'!$C$7:$C$26,0)),"")</f>
        <v/>
      </c>
      <c r="K14" s="20" t="str">
        <f>IFERROR(INDEX('3. Assessment &gt;'!$X$7:$X$26,MATCH(Results!D14,'3. Assessment &gt;'!$C$7:$C$26,0)),"")</f>
        <v/>
      </c>
      <c r="L14" s="63" t="str">
        <f>IFERROR(INDEX('1. Sift &gt;'!$L$6:$L$25,MATCH(Results!D14,'1. Sift &gt;'!$C$6:$C$25,0)),"")</f>
        <v/>
      </c>
      <c r="M14" s="72" t="str">
        <f>IFERROR(INDEX('1. Sift &gt;'!$E$6:$E$25,MATCH(Results!D14,'1. Sift &gt;'!$C$6:$C$25,0)),"")</f>
        <v/>
      </c>
    </row>
    <row r="15" spans="3:13" ht="29.1" customHeight="1">
      <c r="C15" s="6">
        <v>10</v>
      </c>
      <c r="D15" s="56" t="str">
        <f>IF(I15="","",IFERROR(INDEX('3. Assessment &gt;'!$C$7:$C$26,MATCH(Results!I15,'3. Assessment &gt;'!$F$7:$F$26,0)),""))</f>
        <v/>
      </c>
      <c r="E15" s="56" t="str">
        <f>IFERROR(INDEX('3. Assessment &gt;'!$D$7:$D$26,MATCH(Results!D15,'3. Assessment &gt;'!$C$7:$C$26,0)),"")</f>
        <v/>
      </c>
      <c r="F15" s="51" t="str">
        <f>IFERROR(INDEX('1. Sift &gt;'!K15:K34,MATCH(Results!D15,'1. Sift &gt;'!C15:C34,0)),"")</f>
        <v/>
      </c>
      <c r="G15" s="51" t="str">
        <f>IFERROR(INDEX('1. Sift &gt;'!T15:T34,MATCH(Results!D15,'1. Sift &gt;'!C15:C34,0)),"")</f>
        <v/>
      </c>
      <c r="H15" s="70" t="str">
        <f>IF(INDEX('3. Assessment &gt;'!$E$7:$E$26,MATCH(Results!D15,'3. Assessment &gt;'!$C$7:$C$26,0))=0,"",IFERROR(INDEX('3. Assessment &gt;'!$E$7:$E$26,MATCH(Results!D15,'3. Assessment &gt;'!$C$7:$C$26,0)),""))</f>
        <v/>
      </c>
      <c r="I15" s="19" t="str">
        <f>IFERROR(LARGE('3. Assessment &gt;'!$F$7:$F$26,Results!C15),"")</f>
        <v/>
      </c>
      <c r="J15" s="20" t="str">
        <f>IFERROR(INDEX('3. Assessment &gt;'!$R$7:$R$26,MATCH(Results!D15,'3. Assessment &gt;'!$C$7:$C$26,0)),"")</f>
        <v/>
      </c>
      <c r="K15" s="20" t="str">
        <f>IFERROR(INDEX('3. Assessment &gt;'!$X$7:$X$26,MATCH(Results!D15,'3. Assessment &gt;'!$C$7:$C$26,0)),"")</f>
        <v/>
      </c>
      <c r="L15" s="63" t="str">
        <f>IFERROR(INDEX('1. Sift &gt;'!$L$6:$L$25,MATCH(Results!D15,'1. Sift &gt;'!$C$6:$C$25,0)),"")</f>
        <v/>
      </c>
      <c r="M15" s="72" t="str">
        <f>IFERROR(INDEX('1. Sift &gt;'!$E$6:$E$25,MATCH(Results!D15,'1. Sift &gt;'!$C$6:$C$25,0)),"")</f>
        <v/>
      </c>
    </row>
    <row r="16" spans="3:13" ht="29.1" customHeight="1">
      <c r="C16" s="6">
        <v>11</v>
      </c>
      <c r="D16" s="56" t="str">
        <f>IF(I16="","",IFERROR(INDEX('3. Assessment &gt;'!$C$7:$C$26,MATCH(Results!I16,'3. Assessment &gt;'!$F$7:$F$26,0)),""))</f>
        <v/>
      </c>
      <c r="E16" s="56" t="str">
        <f>IFERROR(INDEX('3. Assessment &gt;'!$D$7:$D$26,MATCH(Results!D16,'3. Assessment &gt;'!$C$7:$C$26,0)),"")</f>
        <v/>
      </c>
      <c r="F16" s="51" t="str">
        <f>IFERROR(INDEX('1. Sift &gt;'!K16:K35,MATCH(Results!D16,'1. Sift &gt;'!C16:C35,0)),"")</f>
        <v/>
      </c>
      <c r="G16" s="51" t="str">
        <f>IFERROR(INDEX('1. Sift &gt;'!T16:T35,MATCH(Results!D16,'1. Sift &gt;'!C16:C35,0)),"")</f>
        <v/>
      </c>
      <c r="H16" s="70" t="str">
        <f>IF(INDEX('3. Assessment &gt;'!$E$7:$E$26,MATCH(Results!D16,'3. Assessment &gt;'!$C$7:$C$26,0))=0,"",IFERROR(INDEX('3. Assessment &gt;'!$E$7:$E$26,MATCH(Results!D16,'3. Assessment &gt;'!$C$7:$C$26,0)),""))</f>
        <v/>
      </c>
      <c r="I16" s="19" t="str">
        <f>IFERROR(LARGE('3. Assessment &gt;'!$F$7:$F$26,Results!C16),"")</f>
        <v/>
      </c>
      <c r="J16" s="20" t="str">
        <f>IFERROR(INDEX('3. Assessment &gt;'!$R$7:$R$26,MATCH(Results!D16,'3. Assessment &gt;'!$C$7:$C$26,0)),"")</f>
        <v/>
      </c>
      <c r="K16" s="20" t="str">
        <f>IFERROR(INDEX('3. Assessment &gt;'!$X$7:$X$26,MATCH(Results!D16,'3. Assessment &gt;'!$C$7:$C$26,0)),"")</f>
        <v/>
      </c>
      <c r="L16" s="63" t="str">
        <f>IFERROR(INDEX('1. Sift &gt;'!$L$6:$L$25,MATCH(Results!D16,'1. Sift &gt;'!$C$6:$C$25,0)),"")</f>
        <v/>
      </c>
      <c r="M16" s="72" t="str">
        <f>IFERROR(INDEX('1. Sift &gt;'!$E$6:$E$25,MATCH(Results!D16,'1. Sift &gt;'!$C$6:$C$25,0)),"")</f>
        <v/>
      </c>
    </row>
    <row r="17" spans="3:13" ht="29.1" customHeight="1">
      <c r="C17" s="6">
        <v>12</v>
      </c>
      <c r="D17" s="56" t="str">
        <f>IF(I17="","",IFERROR(INDEX('3. Assessment &gt;'!$C$7:$C$26,MATCH(Results!I17,'3. Assessment &gt;'!$F$7:$F$26,0)),""))</f>
        <v/>
      </c>
      <c r="E17" s="56" t="str">
        <f>IFERROR(INDEX('3. Assessment &gt;'!$D$7:$D$26,MATCH(Results!D17,'3. Assessment &gt;'!$C$7:$C$26,0)),"")</f>
        <v/>
      </c>
      <c r="F17" s="51" t="str">
        <f>IFERROR(INDEX('1. Sift &gt;'!K17:K36,MATCH(Results!D17,'1. Sift &gt;'!C17:C36,0)),"")</f>
        <v/>
      </c>
      <c r="G17" s="51" t="str">
        <f>IFERROR(INDEX('1. Sift &gt;'!T17:T36,MATCH(Results!D17,'1. Sift &gt;'!C17:C36,0)),"")</f>
        <v/>
      </c>
      <c r="H17" s="70" t="str">
        <f>IF(INDEX('3. Assessment &gt;'!$E$7:$E$26,MATCH(Results!D17,'3. Assessment &gt;'!$C$7:$C$26,0))=0,"",IFERROR(INDEX('3. Assessment &gt;'!$E$7:$E$26,MATCH(Results!D17,'3. Assessment &gt;'!$C$7:$C$26,0)),""))</f>
        <v/>
      </c>
      <c r="I17" s="19" t="str">
        <f>IFERROR(LARGE('3. Assessment &gt;'!$F$7:$F$26,Results!C17),"")</f>
        <v/>
      </c>
      <c r="J17" s="20" t="str">
        <f>IFERROR(INDEX('3. Assessment &gt;'!$R$7:$R$26,MATCH(Results!D17,'3. Assessment &gt;'!$C$7:$C$26,0)),"")</f>
        <v/>
      </c>
      <c r="K17" s="20" t="str">
        <f>IFERROR(INDEX('3. Assessment &gt;'!$X$7:$X$26,MATCH(Results!D17,'3. Assessment &gt;'!$C$7:$C$26,0)),"")</f>
        <v/>
      </c>
      <c r="L17" s="63" t="str">
        <f>IFERROR(INDEX('1. Sift &gt;'!$L$6:$L$25,MATCH(Results!D17,'1. Sift &gt;'!$C$6:$C$25,0)),"")</f>
        <v/>
      </c>
      <c r="M17" s="72" t="str">
        <f>IFERROR(INDEX('1. Sift &gt;'!$E$6:$E$25,MATCH(Results!D17,'1. Sift &gt;'!$C$6:$C$25,0)),"")</f>
        <v/>
      </c>
    </row>
    <row r="18" spans="3:13" ht="29.1" customHeight="1">
      <c r="C18" s="6">
        <v>13</v>
      </c>
      <c r="D18" s="56" t="str">
        <f>IF(I18="","",IFERROR(INDEX('3. Assessment &gt;'!$C$7:$C$26,MATCH(Results!I18,'3. Assessment &gt;'!$F$7:$F$26,0)),""))</f>
        <v/>
      </c>
      <c r="E18" s="56" t="str">
        <f>IFERROR(INDEX('3. Assessment &gt;'!$D$7:$D$26,MATCH(Results!D18,'3. Assessment &gt;'!$C$7:$C$26,0)),"")</f>
        <v/>
      </c>
      <c r="F18" s="51" t="str">
        <f>IFERROR(INDEX('1. Sift &gt;'!K18:K37,MATCH(Results!D18,'1. Sift &gt;'!C18:C37,0)),"")</f>
        <v/>
      </c>
      <c r="G18" s="51" t="str">
        <f>IFERROR(INDEX('1. Sift &gt;'!T18:T37,MATCH(Results!D18,'1. Sift &gt;'!C18:C37,0)),"")</f>
        <v/>
      </c>
      <c r="H18" s="70" t="str">
        <f>IF(INDEX('3. Assessment &gt;'!$E$7:$E$26,MATCH(Results!D18,'3. Assessment &gt;'!$C$7:$C$26,0))=0,"",IFERROR(INDEX('3. Assessment &gt;'!$E$7:$E$26,MATCH(Results!D18,'3. Assessment &gt;'!$C$7:$C$26,0)),""))</f>
        <v/>
      </c>
      <c r="I18" s="19" t="str">
        <f>IFERROR(LARGE('3. Assessment &gt;'!$F$7:$F$26,Results!C18),"")</f>
        <v/>
      </c>
      <c r="J18" s="20" t="str">
        <f>IFERROR(INDEX('3. Assessment &gt;'!$R$7:$R$26,MATCH(Results!D18,'3. Assessment &gt;'!$C$7:$C$26,0)),"")</f>
        <v/>
      </c>
      <c r="K18" s="20" t="str">
        <f>IFERROR(INDEX('3. Assessment &gt;'!$X$7:$X$26,MATCH(Results!D18,'3. Assessment &gt;'!$C$7:$C$26,0)),"")</f>
        <v/>
      </c>
      <c r="L18" s="63" t="str">
        <f>IFERROR(INDEX('1. Sift &gt;'!$L$6:$L$25,MATCH(Results!D18,'1. Sift &gt;'!$C$6:$C$25,0)),"")</f>
        <v/>
      </c>
      <c r="M18" s="72" t="str">
        <f>IFERROR(INDEX('1. Sift &gt;'!$E$6:$E$25,MATCH(Results!D18,'1. Sift &gt;'!$C$6:$C$25,0)),"")</f>
        <v/>
      </c>
    </row>
    <row r="19" spans="3:13" ht="29.1" customHeight="1">
      <c r="C19" s="6">
        <v>14</v>
      </c>
      <c r="D19" s="56" t="str">
        <f>IF(I19="","",IFERROR(INDEX('3. Assessment &gt;'!$C$7:$C$26,MATCH(Results!I19,'3. Assessment &gt;'!$F$7:$F$26,0)),""))</f>
        <v/>
      </c>
      <c r="E19" s="56" t="str">
        <f>IFERROR(INDEX('3. Assessment &gt;'!$D$7:$D$26,MATCH(Results!D19,'3. Assessment &gt;'!$C$7:$C$26,0)),"")</f>
        <v/>
      </c>
      <c r="F19" s="51" t="str">
        <f>IFERROR(INDEX('1. Sift &gt;'!K19:K38,MATCH(Results!D19,'1. Sift &gt;'!C19:C38,0)),"")</f>
        <v/>
      </c>
      <c r="G19" s="51" t="str">
        <f>IFERROR(INDEX('1. Sift &gt;'!T19:T38,MATCH(Results!D19,'1. Sift &gt;'!C19:C38,0)),"")</f>
        <v/>
      </c>
      <c r="H19" s="70" t="str">
        <f>IF(INDEX('3. Assessment &gt;'!$E$7:$E$26,MATCH(Results!D19,'3. Assessment &gt;'!$C$7:$C$26,0))=0,"",IFERROR(INDEX('3. Assessment &gt;'!$E$7:$E$26,MATCH(Results!D19,'3. Assessment &gt;'!$C$7:$C$26,0)),""))</f>
        <v/>
      </c>
      <c r="I19" s="19" t="str">
        <f>IFERROR(LARGE('3. Assessment &gt;'!$F$7:$F$26,Results!C19),"")</f>
        <v/>
      </c>
      <c r="J19" s="20" t="str">
        <f>IFERROR(INDEX('3. Assessment &gt;'!$R$7:$R$26,MATCH(Results!D19,'3. Assessment &gt;'!$C$7:$C$26,0)),"")</f>
        <v/>
      </c>
      <c r="K19" s="20" t="str">
        <f>IFERROR(INDEX('3. Assessment &gt;'!$X$7:$X$26,MATCH(Results!D19,'3. Assessment &gt;'!$C$7:$C$26,0)),"")</f>
        <v/>
      </c>
      <c r="L19" s="63" t="str">
        <f>IFERROR(INDEX('1. Sift &gt;'!$L$6:$L$25,MATCH(Results!D19,'1. Sift &gt;'!$C$6:$C$25,0)),"")</f>
        <v/>
      </c>
      <c r="M19" s="72" t="str">
        <f>IFERROR(INDEX('1. Sift &gt;'!$E$6:$E$25,MATCH(Results!D19,'1. Sift &gt;'!$C$6:$C$25,0)),"")</f>
        <v/>
      </c>
    </row>
    <row r="20" spans="3:13" ht="29.1" customHeight="1">
      <c r="C20" s="6">
        <v>15</v>
      </c>
      <c r="D20" s="56" t="str">
        <f>IF(I20="","",IFERROR(INDEX('3. Assessment &gt;'!$C$7:$C$26,MATCH(Results!I20,'3. Assessment &gt;'!$F$7:$F$26,0)),""))</f>
        <v/>
      </c>
      <c r="E20" s="56" t="str">
        <f>IFERROR(INDEX('3. Assessment &gt;'!$D$7:$D$26,MATCH(Results!D20,'3. Assessment &gt;'!$C$7:$C$26,0)),"")</f>
        <v/>
      </c>
      <c r="F20" s="51" t="str">
        <f>IFERROR(INDEX('1. Sift &gt;'!K20:K39,MATCH(Results!D20,'1. Sift &gt;'!C20:C39,0)),"")</f>
        <v/>
      </c>
      <c r="G20" s="51" t="str">
        <f>IFERROR(INDEX('1. Sift &gt;'!T20:T39,MATCH(Results!D20,'1. Sift &gt;'!C20:C39,0)),"")</f>
        <v/>
      </c>
      <c r="H20" s="70" t="str">
        <f>IF(INDEX('3. Assessment &gt;'!$E$7:$E$26,MATCH(Results!D20,'3. Assessment &gt;'!$C$7:$C$26,0))=0,"",IFERROR(INDEX('3. Assessment &gt;'!$E$7:$E$26,MATCH(Results!D20,'3. Assessment &gt;'!$C$7:$C$26,0)),""))</f>
        <v/>
      </c>
      <c r="I20" s="19" t="str">
        <f>IFERROR(LARGE('3. Assessment &gt;'!$F$7:$F$26,Results!C20),"")</f>
        <v/>
      </c>
      <c r="J20" s="20" t="str">
        <f>IFERROR(INDEX('3. Assessment &gt;'!$R$7:$R$26,MATCH(Results!D20,'3. Assessment &gt;'!$C$7:$C$26,0)),"")</f>
        <v/>
      </c>
      <c r="K20" s="20" t="str">
        <f>IFERROR(INDEX('3. Assessment &gt;'!$X$7:$X$26,MATCH(Results!D20,'3. Assessment &gt;'!$C$7:$C$26,0)),"")</f>
        <v/>
      </c>
      <c r="L20" s="63" t="str">
        <f>IFERROR(INDEX('1. Sift &gt;'!$L$6:$L$25,MATCH(Results!D20,'1. Sift &gt;'!$C$6:$C$25,0)),"")</f>
        <v/>
      </c>
      <c r="M20" s="72" t="str">
        <f>IFERROR(INDEX('1. Sift &gt;'!$E$6:$E$25,MATCH(Results!D20,'1. Sift &gt;'!$C$6:$C$25,0)),"")</f>
        <v/>
      </c>
    </row>
    <row r="21" spans="3:13" ht="29.1" customHeight="1">
      <c r="C21" s="6">
        <v>16</v>
      </c>
      <c r="D21" s="56" t="str">
        <f>IF(I21="","",IFERROR(INDEX('3. Assessment &gt;'!$C$7:$C$26,MATCH(Results!I21,'3. Assessment &gt;'!$F$7:$F$26,0)),""))</f>
        <v/>
      </c>
      <c r="E21" s="56" t="str">
        <f>IFERROR(INDEX('3. Assessment &gt;'!$D$7:$D$26,MATCH(Results!D21,'3. Assessment &gt;'!$C$7:$C$26,0)),"")</f>
        <v/>
      </c>
      <c r="F21" s="51" t="str">
        <f>IFERROR(INDEX('1. Sift &gt;'!K21:K40,MATCH(Results!D21,'1. Sift &gt;'!C21:C40,0)),"")</f>
        <v/>
      </c>
      <c r="G21" s="51" t="str">
        <f>IFERROR(INDEX('1. Sift &gt;'!T21:T40,MATCH(Results!D21,'1. Sift &gt;'!C21:C40,0)),"")</f>
        <v/>
      </c>
      <c r="H21" s="70" t="str">
        <f>IF(INDEX('3. Assessment &gt;'!$E$7:$E$26,MATCH(Results!D21,'3. Assessment &gt;'!$C$7:$C$26,0))=0,"",IFERROR(INDEX('3. Assessment &gt;'!$E$7:$E$26,MATCH(Results!D21,'3. Assessment &gt;'!$C$7:$C$26,0)),""))</f>
        <v/>
      </c>
      <c r="I21" s="19" t="str">
        <f>IFERROR(LARGE('3. Assessment &gt;'!$F$7:$F$26,Results!C21),"")</f>
        <v/>
      </c>
      <c r="J21" s="20" t="str">
        <f>IFERROR(INDEX('3. Assessment &gt;'!$R$7:$R$26,MATCH(Results!D21,'3. Assessment &gt;'!$C$7:$C$26,0)),"")</f>
        <v/>
      </c>
      <c r="K21" s="20" t="str">
        <f>IFERROR(INDEX('3. Assessment &gt;'!$X$7:$X$26,MATCH(Results!D21,'3. Assessment &gt;'!$C$7:$C$26,0)),"")</f>
        <v/>
      </c>
      <c r="L21" s="63" t="str">
        <f>IFERROR(INDEX('1. Sift &gt;'!$L$6:$L$25,MATCH(Results!D21,'1. Sift &gt;'!$C$6:$C$25,0)),"")</f>
        <v/>
      </c>
      <c r="M21" s="72" t="str">
        <f>IFERROR(INDEX('1. Sift &gt;'!$E$6:$E$25,MATCH(Results!D21,'1. Sift &gt;'!$C$6:$C$25,0)),"")</f>
        <v/>
      </c>
    </row>
    <row r="22" spans="3:13" ht="29.1" customHeight="1">
      <c r="C22" s="6">
        <v>17</v>
      </c>
      <c r="D22" s="56" t="str">
        <f>IF(I22="","",IFERROR(INDEX('3. Assessment &gt;'!$C$7:$C$26,MATCH(Results!I22,'3. Assessment &gt;'!$F$7:$F$26,0)),""))</f>
        <v/>
      </c>
      <c r="E22" s="56" t="str">
        <f>IFERROR(INDEX('3. Assessment &gt;'!$D$7:$D$26,MATCH(Results!D22,'3. Assessment &gt;'!$C$7:$C$26,0)),"")</f>
        <v/>
      </c>
      <c r="F22" s="51" t="str">
        <f>IFERROR(INDEX('1. Sift &gt;'!K22:K41,MATCH(Results!D22,'1. Sift &gt;'!C22:C41,0)),"")</f>
        <v/>
      </c>
      <c r="G22" s="51" t="str">
        <f>IFERROR(INDEX('1. Sift &gt;'!T22:T41,MATCH(Results!D22,'1. Sift &gt;'!C22:C41,0)),"")</f>
        <v/>
      </c>
      <c r="H22" s="70" t="str">
        <f>IF(INDEX('3. Assessment &gt;'!$E$7:$E$26,MATCH(Results!D22,'3. Assessment &gt;'!$C$7:$C$26,0))=0,"",IFERROR(INDEX('3. Assessment &gt;'!$E$7:$E$26,MATCH(Results!D22,'3. Assessment &gt;'!$C$7:$C$26,0)),""))</f>
        <v/>
      </c>
      <c r="I22" s="19" t="str">
        <f>IFERROR(LARGE('3. Assessment &gt;'!$F$7:$F$26,Results!C22),"")</f>
        <v/>
      </c>
      <c r="J22" s="20" t="str">
        <f>IFERROR(INDEX('3. Assessment &gt;'!$R$7:$R$26,MATCH(Results!D22,'3. Assessment &gt;'!$C$7:$C$26,0)),"")</f>
        <v/>
      </c>
      <c r="K22" s="20" t="str">
        <f>IFERROR(INDEX('3. Assessment &gt;'!$X$7:$X$26,MATCH(Results!D22,'3. Assessment &gt;'!$C$7:$C$26,0)),"")</f>
        <v/>
      </c>
      <c r="L22" s="63" t="str">
        <f>IFERROR(INDEX('1. Sift &gt;'!$L$6:$L$25,MATCH(Results!D22,'1. Sift &gt;'!$C$6:$C$25,0)),"")</f>
        <v/>
      </c>
      <c r="M22" s="72" t="str">
        <f>IFERROR(INDEX('1. Sift &gt;'!$E$6:$E$25,MATCH(Results!D22,'1. Sift &gt;'!$C$6:$C$25,0)),"")</f>
        <v/>
      </c>
    </row>
    <row r="23" spans="3:13" ht="29.1" customHeight="1">
      <c r="C23" s="6">
        <v>18</v>
      </c>
      <c r="D23" s="56" t="str">
        <f>IF(I23="","",IFERROR(INDEX('3. Assessment &gt;'!$C$7:$C$26,MATCH(Results!I23,'3. Assessment &gt;'!$F$7:$F$26,0)),""))</f>
        <v/>
      </c>
      <c r="E23" s="56" t="str">
        <f>IFERROR(INDEX('3. Assessment &gt;'!$D$7:$D$26,MATCH(Results!D23,'3. Assessment &gt;'!$C$7:$C$26,0)),"")</f>
        <v/>
      </c>
      <c r="F23" s="51" t="str">
        <f>IFERROR(INDEX('1. Sift &gt;'!K23:K42,MATCH(Results!D23,'1. Sift &gt;'!C23:C42,0)),"")</f>
        <v/>
      </c>
      <c r="G23" s="51" t="str">
        <f>IFERROR(INDEX('1. Sift &gt;'!T23:T42,MATCH(Results!D23,'1. Sift &gt;'!C23:C42,0)),"")</f>
        <v/>
      </c>
      <c r="H23" s="70" t="str">
        <f>IF(INDEX('3. Assessment &gt;'!$E$7:$E$26,MATCH(Results!D23,'3. Assessment &gt;'!$C$7:$C$26,0))=0,"",IFERROR(INDEX('3. Assessment &gt;'!$E$7:$E$26,MATCH(Results!D23,'3. Assessment &gt;'!$C$7:$C$26,0)),""))</f>
        <v/>
      </c>
      <c r="I23" s="19" t="str">
        <f>IFERROR(LARGE('3. Assessment &gt;'!$F$7:$F$26,Results!C23),"")</f>
        <v/>
      </c>
      <c r="J23" s="20" t="str">
        <f>IFERROR(INDEX('3. Assessment &gt;'!$R$7:$R$26,MATCH(Results!D23,'3. Assessment &gt;'!$C$7:$C$26,0)),"")</f>
        <v/>
      </c>
      <c r="K23" s="20" t="str">
        <f>IFERROR(INDEX('3. Assessment &gt;'!$X$7:$X$26,MATCH(Results!D23,'3. Assessment &gt;'!$C$7:$C$26,0)),"")</f>
        <v/>
      </c>
      <c r="L23" s="63" t="str">
        <f>IFERROR(INDEX('1. Sift &gt;'!$L$6:$L$25,MATCH(Results!D23,'1. Sift &gt;'!$C$6:$C$25,0)),"")</f>
        <v/>
      </c>
      <c r="M23" s="72" t="str">
        <f>IFERROR(INDEX('1. Sift &gt;'!$E$6:$E$25,MATCH(Results!D23,'1. Sift &gt;'!$C$6:$C$25,0)),"")</f>
        <v/>
      </c>
    </row>
    <row r="24" spans="3:13" ht="29.1" customHeight="1">
      <c r="C24" s="6">
        <v>19</v>
      </c>
      <c r="D24" s="56" t="str">
        <f>IF(I24="","",IFERROR(INDEX('3. Assessment &gt;'!$C$7:$C$26,MATCH(Results!I24,'3. Assessment &gt;'!$F$7:$F$26,0)),""))</f>
        <v/>
      </c>
      <c r="E24" s="56" t="str">
        <f>IFERROR(INDEX('3. Assessment &gt;'!$D$7:$D$26,MATCH(Results!D24,'3. Assessment &gt;'!$C$7:$C$26,0)),"")</f>
        <v/>
      </c>
      <c r="F24" s="51" t="str">
        <f>IFERROR(INDEX('1. Sift &gt;'!K24:K43,MATCH(Results!D24,'1. Sift &gt;'!C24:C43,0)),"")</f>
        <v/>
      </c>
      <c r="G24" s="51" t="str">
        <f>IFERROR(INDEX('1. Sift &gt;'!T24:T43,MATCH(Results!D24,'1. Sift &gt;'!C24:C43,0)),"")</f>
        <v/>
      </c>
      <c r="H24" s="70" t="str">
        <f>IF(INDEX('3. Assessment &gt;'!$E$7:$E$26,MATCH(Results!D24,'3. Assessment &gt;'!$C$7:$C$26,0))=0,"",IFERROR(INDEX('3. Assessment &gt;'!$E$7:$E$26,MATCH(Results!D24,'3. Assessment &gt;'!$C$7:$C$26,0)),""))</f>
        <v/>
      </c>
      <c r="I24" s="19" t="str">
        <f>IFERROR(LARGE('3. Assessment &gt;'!$F$7:$F$26,Results!C24),"")</f>
        <v/>
      </c>
      <c r="J24" s="20" t="str">
        <f>IFERROR(INDEX('3. Assessment &gt;'!$R$7:$R$26,MATCH(Results!D24,'3. Assessment &gt;'!$C$7:$C$26,0)),"")</f>
        <v/>
      </c>
      <c r="K24" s="20" t="str">
        <f>IFERROR(INDEX('3. Assessment &gt;'!$X$7:$X$26,MATCH(Results!D24,'3. Assessment &gt;'!$C$7:$C$26,0)),"")</f>
        <v/>
      </c>
      <c r="L24" s="63" t="str">
        <f>IFERROR(INDEX('1. Sift &gt;'!$L$6:$L$25,MATCH(Results!D24,'1. Sift &gt;'!$C$6:$C$25,0)),"")</f>
        <v/>
      </c>
      <c r="M24" s="72" t="str">
        <f>IFERROR(INDEX('1. Sift &gt;'!$E$6:$E$25,MATCH(Results!D24,'1. Sift &gt;'!$C$6:$C$25,0)),"")</f>
        <v/>
      </c>
    </row>
    <row r="25" spans="3:13" ht="29.1" customHeight="1">
      <c r="C25" s="6">
        <v>20</v>
      </c>
      <c r="D25" s="56" t="str">
        <f>IF(I25="","",IFERROR(INDEX('3. Assessment &gt;'!$C$7:$C$26,MATCH(Results!I25,'3. Assessment &gt;'!$F$7:$F$26,0)),""))</f>
        <v/>
      </c>
      <c r="E25" s="56" t="str">
        <f>IFERROR(INDEX('3. Assessment &gt;'!$D$7:$D$26,MATCH(Results!D25,'3. Assessment &gt;'!$C$7:$C$26,0)),"")</f>
        <v/>
      </c>
      <c r="F25" s="51" t="str">
        <f>IFERROR(INDEX('1. Sift &gt;'!K25:K44,MATCH(Results!D25,'1. Sift &gt;'!C25:C44,0)),"")</f>
        <v/>
      </c>
      <c r="G25" s="51" t="str">
        <f>IFERROR(INDEX('1. Sift &gt;'!T25:T44,MATCH(Results!D25,'1. Sift &gt;'!C25:C44,0)),"")</f>
        <v/>
      </c>
      <c r="H25" s="70" t="str">
        <f>IF(INDEX('3. Assessment &gt;'!$E$7:$E$26,MATCH(Results!D25,'3. Assessment &gt;'!$C$7:$C$26,0))=0,"",IFERROR(INDEX('3. Assessment &gt;'!$E$7:$E$26,MATCH(Results!D25,'3. Assessment &gt;'!$C$7:$C$26,0)),""))</f>
        <v/>
      </c>
      <c r="I25" s="19" t="str">
        <f>IFERROR(LARGE('3. Assessment &gt;'!$F$7:$F$26,Results!C25),"")</f>
        <v/>
      </c>
      <c r="J25" s="20" t="str">
        <f>IFERROR(INDEX('3. Assessment &gt;'!$R$7:$R$26,MATCH(Results!D25,'3. Assessment &gt;'!$C$7:$C$26,0)),"")</f>
        <v/>
      </c>
      <c r="K25" s="20" t="str">
        <f>IFERROR(INDEX('3. Assessment &gt;'!$X$7:$X$26,MATCH(Results!D25,'3. Assessment &gt;'!$C$7:$C$26,0)),"")</f>
        <v/>
      </c>
      <c r="L25" s="63" t="str">
        <f>IFERROR(INDEX('1. Sift &gt;'!$L$6:$L$25,MATCH(Results!D25,'1. Sift &gt;'!$C$6:$C$25,0)),"")</f>
        <v/>
      </c>
      <c r="M25" s="72" t="str">
        <f>IFERROR(INDEX('1. Sift &gt;'!$E$6:$E$25,MATCH(Results!D25,'1. Sift &gt;'!$C$6:$C$25,0)),"")</f>
        <v/>
      </c>
    </row>
    <row r="26" spans="3:13"/>
  </sheetData>
  <sheetProtection sheet="1" objects="1" selectLockedCells="1" selectUnlockedCells="1"/>
  <conditionalFormatting sqref="G6:G25">
    <cfRule type="containsText" dxfId="0" priority="1" operator="containsText" text="No">
      <formula>NOT(ISERROR(SEARCH("No",G6)))</formula>
    </cfRule>
  </conditionalFormatting>
  <pageMargins left="0.7" right="0.7" top="0.75" bottom="0.75" header="0.3" footer="0.3"/>
  <pageSetup paperSize="262"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75E8B-EAF6-4BF1-B825-9D3F45BE6DB6}">
  <dimension ref="A1:B6"/>
  <sheetViews>
    <sheetView workbookViewId="0">
      <selection activeCell="B3" sqref="B3"/>
    </sheetView>
  </sheetViews>
  <sheetFormatPr defaultRowHeight="14.1"/>
  <sheetData>
    <row r="1" spans="1:2">
      <c r="A1">
        <v>3</v>
      </c>
      <c r="B1" t="s">
        <v>31</v>
      </c>
    </row>
    <row r="2" spans="1:2">
      <c r="A2">
        <v>2</v>
      </c>
      <c r="B2" t="s">
        <v>32</v>
      </c>
    </row>
    <row r="3" spans="1:2">
      <c r="A3">
        <v>3</v>
      </c>
      <c r="B3" s="2" t="s">
        <v>65</v>
      </c>
    </row>
    <row r="4" spans="1:2">
      <c r="A4">
        <v>4</v>
      </c>
      <c r="B4" t="s">
        <v>66</v>
      </c>
    </row>
    <row r="5" spans="1:2">
      <c r="A5">
        <v>5</v>
      </c>
    </row>
    <row r="6" spans="1:2">
      <c r="A6">
        <v>3</v>
      </c>
    </row>
  </sheetData>
  <pageMargins left="0.7" right="0.7" top="0.75" bottom="0.75" header="0.3" footer="0.3"/>
  <pageSetup paperSize="262" orientation="portrait" horizontalDpi="0"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3962D51B0082B449019A17F7129E4D4" ma:contentTypeVersion="14" ma:contentTypeDescription="Create a new document." ma:contentTypeScope="" ma:versionID="26cab37a31d1796ef8a08dba79a7f463">
  <xsd:schema xmlns:xsd="http://www.w3.org/2001/XMLSchema" xmlns:xs="http://www.w3.org/2001/XMLSchema" xmlns:p="http://schemas.microsoft.com/office/2006/metadata/properties" xmlns:ns2="d310d62f-c8d4-4af6-9329-f31e540e84ee" xmlns:ns3="4d878908-b99f-41d1-be17-6dcd2860b965" targetNamespace="http://schemas.microsoft.com/office/2006/metadata/properties" ma:root="true" ma:fieldsID="f720587c502fb869947a2c6041153f57" ns2:_="" ns3:_="">
    <xsd:import namespace="d310d62f-c8d4-4af6-9329-f31e540e84ee"/>
    <xsd:import namespace="4d878908-b99f-41d1-be17-6dcd2860b96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10d62f-c8d4-4af6-9329-f31e540e84e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d878908-b99f-41d1-be17-6dcd2860b965"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D7600BB-2F28-4A27-96E0-D21518FDB6FE}"/>
</file>

<file path=customXml/itemProps2.xml><?xml version="1.0" encoding="utf-8"?>
<ds:datastoreItem xmlns:ds="http://schemas.openxmlformats.org/officeDocument/2006/customXml" ds:itemID="{8353CA86-0092-4D89-AC87-E811ECFAE387}"/>
</file>

<file path=customXml/itemProps3.xml><?xml version="1.0" encoding="utf-8"?>
<ds:datastoreItem xmlns:ds="http://schemas.openxmlformats.org/officeDocument/2006/customXml" ds:itemID="{F3EC6681-2D5F-4266-9735-F37A980A8B42}"/>
</file>

<file path=docProps/app.xml><?xml version="1.0" encoding="utf-8"?>
<Properties xmlns="http://schemas.openxmlformats.org/officeDocument/2006/extended-properties" xmlns:vt="http://schemas.openxmlformats.org/officeDocument/2006/docPropsVTypes">
  <Application>Microsoft Excel Online</Application>
  <Manager/>
  <Company>Arup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Victor.Lanel@arup.com</dc:creator>
  <cp:keywords/>
  <dc:description/>
  <cp:lastModifiedBy/>
  <cp:revision/>
  <dcterms:created xsi:type="dcterms:W3CDTF">2020-07-23T08:10:21Z</dcterms:created>
  <dcterms:modified xsi:type="dcterms:W3CDTF">2023-12-14T17:20:42Z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2fa3fd3-029b-403d-91b4-1dc930cb0e60_Enabled">
    <vt:lpwstr>true</vt:lpwstr>
  </property>
  <property fmtid="{D5CDD505-2E9C-101B-9397-08002B2CF9AE}" pid="3" name="MSIP_Label_82fa3fd3-029b-403d-91b4-1dc930cb0e60_SetDate">
    <vt:lpwstr>2020-07-23T08:10:28Z</vt:lpwstr>
  </property>
  <property fmtid="{D5CDD505-2E9C-101B-9397-08002B2CF9AE}" pid="4" name="MSIP_Label_82fa3fd3-029b-403d-91b4-1dc930cb0e60_Method">
    <vt:lpwstr>Standard</vt:lpwstr>
  </property>
  <property fmtid="{D5CDD505-2E9C-101B-9397-08002B2CF9AE}" pid="5" name="MSIP_Label_82fa3fd3-029b-403d-91b4-1dc930cb0e60_Name">
    <vt:lpwstr>82fa3fd3-029b-403d-91b4-1dc930cb0e60</vt:lpwstr>
  </property>
  <property fmtid="{D5CDD505-2E9C-101B-9397-08002B2CF9AE}" pid="6" name="MSIP_Label_82fa3fd3-029b-403d-91b4-1dc930cb0e60_SiteId">
    <vt:lpwstr>4ae48b41-0137-4599-8661-fc641fe77bea</vt:lpwstr>
  </property>
  <property fmtid="{D5CDD505-2E9C-101B-9397-08002B2CF9AE}" pid="7" name="MSIP_Label_82fa3fd3-029b-403d-91b4-1dc930cb0e60_ActionId">
    <vt:lpwstr>835a7f47-1aac-4db6-9ba7-f3c4fd901e71</vt:lpwstr>
  </property>
  <property fmtid="{D5CDD505-2E9C-101B-9397-08002B2CF9AE}" pid="8" name="MSIP_Label_82fa3fd3-029b-403d-91b4-1dc930cb0e60_ContentBits">
    <vt:lpwstr>0</vt:lpwstr>
  </property>
  <property fmtid="{D5CDD505-2E9C-101B-9397-08002B2CF9AE}" pid="9" name="ContentTypeId">
    <vt:lpwstr>0x01010033962D51B0082B449019A17F7129E4D4</vt:lpwstr>
  </property>
</Properties>
</file>