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hassan/Desktop/Rashid 2022/HCENR/UNDP/Stockholm+50/THM1.2 Pollution from waste - plastics/"/>
    </mc:Choice>
  </mc:AlternateContent>
  <xr:revisionPtr revIDLastSave="0" documentId="13_ncr:1_{424EA526-8049-814B-B042-AC9DDFFE0799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 1 - csv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19" i="1"/>
  <c r="D120" i="1"/>
  <c r="D105" i="1"/>
  <c r="D103" i="1"/>
  <c r="D99" i="1"/>
  <c r="D98" i="1"/>
  <c r="D97" i="1"/>
  <c r="D90" i="1"/>
  <c r="D84" i="1"/>
  <c r="D81" i="1"/>
  <c r="D78" i="1"/>
  <c r="D74" i="1"/>
  <c r="D72" i="1"/>
  <c r="D67" i="1"/>
  <c r="D63" i="1"/>
  <c r="D62" i="1"/>
  <c r="D56" i="1"/>
  <c r="D52" i="1"/>
  <c r="D47" i="1"/>
  <c r="D20" i="1"/>
  <c r="D18" i="1"/>
  <c r="D16" i="1"/>
  <c r="D9" i="1"/>
  <c r="D10" i="1"/>
  <c r="D44" i="1"/>
  <c r="D14" i="1"/>
  <c r="D13" i="1"/>
  <c r="D12" i="1"/>
  <c r="D11" i="1"/>
  <c r="D8" i="1"/>
  <c r="D7" i="1"/>
</calcChain>
</file>

<file path=xl/sharedStrings.xml><?xml version="1.0" encoding="utf-8"?>
<sst xmlns="http://schemas.openxmlformats.org/spreadsheetml/2006/main" count="334" uniqueCount="334">
  <si>
    <t>Germany</t>
  </si>
  <si>
    <t>83883.5960</t>
  </si>
  <si>
    <t>Brazil</t>
  </si>
  <si>
    <t>215353.5930</t>
  </si>
  <si>
    <t>Japan</t>
  </si>
  <si>
    <t>125584.8380</t>
  </si>
  <si>
    <t>Pakistan</t>
  </si>
  <si>
    <t>229488.9940</t>
  </si>
  <si>
    <t>Nigeria</t>
  </si>
  <si>
    <t>216746.9340</t>
  </si>
  <si>
    <t>Russia</t>
  </si>
  <si>
    <t>145805.9470</t>
  </si>
  <si>
    <t>Turkey</t>
  </si>
  <si>
    <t>85561.9760</t>
  </si>
  <si>
    <t>Egypt</t>
  </si>
  <si>
    <t>106156.6920</t>
  </si>
  <si>
    <t>Indonesia</t>
  </si>
  <si>
    <t>279134.5050</t>
  </si>
  <si>
    <t>United Kingdom</t>
  </si>
  <si>
    <t>68497.9070</t>
  </si>
  <si>
    <t>Spain</t>
  </si>
  <si>
    <t>46719.1420</t>
  </si>
  <si>
    <t>France</t>
  </si>
  <si>
    <t>65584.5180</t>
  </si>
  <si>
    <t>India</t>
  </si>
  <si>
    <t>1406631.7760</t>
  </si>
  <si>
    <t>South Africa</t>
  </si>
  <si>
    <t>60756.1350</t>
  </si>
  <si>
    <t>Iran</t>
  </si>
  <si>
    <t>86022.8370</t>
  </si>
  <si>
    <t>Mexico</t>
  </si>
  <si>
    <t>131562.7720</t>
  </si>
  <si>
    <t>Thailand</t>
  </si>
  <si>
    <t>70078.2030</t>
  </si>
  <si>
    <t>Vietnam</t>
  </si>
  <si>
    <t>98953.5410</t>
  </si>
  <si>
    <t>Italy</t>
  </si>
  <si>
    <t>60262.7700</t>
  </si>
  <si>
    <t>Argentina</t>
  </si>
  <si>
    <t>46010.2340</t>
  </si>
  <si>
    <t>Venezuela</t>
  </si>
  <si>
    <t>29266.9910</t>
  </si>
  <si>
    <t>Sri Lanka</t>
  </si>
  <si>
    <t>21575.8420</t>
  </si>
  <si>
    <t>Netherlands</t>
  </si>
  <si>
    <t>17211.4470</t>
  </si>
  <si>
    <t>Philippines</t>
  </si>
  <si>
    <t>112508.9940</t>
  </si>
  <si>
    <t>Colombia</t>
  </si>
  <si>
    <t>51512.7620</t>
  </si>
  <si>
    <t>Malaysia</t>
  </si>
  <si>
    <t>33181.0720</t>
  </si>
  <si>
    <t>South Korea</t>
  </si>
  <si>
    <t>51329.8990</t>
  </si>
  <si>
    <t>Algeria</t>
  </si>
  <si>
    <t>45350.1480</t>
  </si>
  <si>
    <t>Bangladesh</t>
  </si>
  <si>
    <t>167885.6890</t>
  </si>
  <si>
    <t>Trinidad and Tobago</t>
  </si>
  <si>
    <t>1406.5850</t>
  </si>
  <si>
    <t>Ukraine</t>
  </si>
  <si>
    <t>43192.1220</t>
  </si>
  <si>
    <t>Saudi Arabia</t>
  </si>
  <si>
    <t>35844.9090</t>
  </si>
  <si>
    <t>Peru</t>
  </si>
  <si>
    <t>33684.2080</t>
  </si>
  <si>
    <t>Guatemala</t>
  </si>
  <si>
    <t>18584.0390</t>
  </si>
  <si>
    <t>Myanmar</t>
  </si>
  <si>
    <t>55227.1430</t>
  </si>
  <si>
    <t>Syria</t>
  </si>
  <si>
    <t>19364.8090</t>
  </si>
  <si>
    <t>Poland</t>
  </si>
  <si>
    <t>37739.7850</t>
  </si>
  <si>
    <t>Sudan</t>
  </si>
  <si>
    <t>45992.0200</t>
  </si>
  <si>
    <t>Iraq</t>
  </si>
  <si>
    <t>42164.9650</t>
  </si>
  <si>
    <t>Canada</t>
  </si>
  <si>
    <t>38388.4190</t>
  </si>
  <si>
    <t>DR Congo</t>
  </si>
  <si>
    <t>95240.7920</t>
  </si>
  <si>
    <t>Portugal</t>
  </si>
  <si>
    <t>10140.5700</t>
  </si>
  <si>
    <t>Hong Kong</t>
  </si>
  <si>
    <t>7604.2990</t>
  </si>
  <si>
    <t>Australia</t>
  </si>
  <si>
    <t>26068.7920</t>
  </si>
  <si>
    <t>Yemen</t>
  </si>
  <si>
    <t>31154.8670</t>
  </si>
  <si>
    <t>Morocco</t>
  </si>
  <si>
    <t>37772.7560</t>
  </si>
  <si>
    <t>Israel</t>
  </si>
  <si>
    <t>8922.8920</t>
  </si>
  <si>
    <t>Greece</t>
  </si>
  <si>
    <t>10316.6370</t>
  </si>
  <si>
    <t>Ecuador</t>
  </si>
  <si>
    <t>18113.3610</t>
  </si>
  <si>
    <t>Ivory Coast</t>
  </si>
  <si>
    <t>27742.2980</t>
  </si>
  <si>
    <t>Kuwait</t>
  </si>
  <si>
    <t>4380.3260</t>
  </si>
  <si>
    <t>Chile</t>
  </si>
  <si>
    <t>19250.1950</t>
  </si>
  <si>
    <t>Ireland</t>
  </si>
  <si>
    <t>5020.1990</t>
  </si>
  <si>
    <t>United Arab Emirates</t>
  </si>
  <si>
    <t>10081.7850</t>
  </si>
  <si>
    <t>Honduras</t>
  </si>
  <si>
    <t>10221.2470</t>
  </si>
  <si>
    <t>Tunisia</t>
  </si>
  <si>
    <t>12046.6560</t>
  </si>
  <si>
    <t>Angola</t>
  </si>
  <si>
    <t>35027.3430</t>
  </si>
  <si>
    <t>New Zealand</t>
  </si>
  <si>
    <t>4898.2030</t>
  </si>
  <si>
    <t>Dominican Republic</t>
  </si>
  <si>
    <t>11056.3700</t>
  </si>
  <si>
    <t>Norway</t>
  </si>
  <si>
    <t>5511.3700</t>
  </si>
  <si>
    <t>Senegal</t>
  </si>
  <si>
    <t>17653.6710</t>
  </si>
  <si>
    <t>North Korea</t>
  </si>
  <si>
    <t>25990.6790</t>
  </si>
  <si>
    <t>Finland</t>
  </si>
  <si>
    <t>5554.9600</t>
  </si>
  <si>
    <t>Costa Rica</t>
  </si>
  <si>
    <t>5182.3540</t>
  </si>
  <si>
    <t>Bulgaria</t>
  </si>
  <si>
    <t>6844.5970</t>
  </si>
  <si>
    <t>Kenya</t>
  </si>
  <si>
    <t>56215.2210</t>
  </si>
  <si>
    <t>Croatia</t>
  </si>
  <si>
    <t>4059.2860</t>
  </si>
  <si>
    <t>Tanzania</t>
  </si>
  <si>
    <t>63298.5500</t>
  </si>
  <si>
    <t>Jordan</t>
  </si>
  <si>
    <t>10300.8690</t>
  </si>
  <si>
    <t>Cuba</t>
  </si>
  <si>
    <t>11305.6520</t>
  </si>
  <si>
    <t>Singapore</t>
  </si>
  <si>
    <t>5943.5460</t>
  </si>
  <si>
    <t>Ghana</t>
  </si>
  <si>
    <t>32395.4500</t>
  </si>
  <si>
    <t>Cambodia</t>
  </si>
  <si>
    <t>17168.6390</t>
  </si>
  <si>
    <t>Puerto Rico</t>
  </si>
  <si>
    <t>2829.8120</t>
  </si>
  <si>
    <t>Cameroon</t>
  </si>
  <si>
    <t>27911.5480</t>
  </si>
  <si>
    <t>El Salvador</t>
  </si>
  <si>
    <t>6550.3890</t>
  </si>
  <si>
    <t>Haiti</t>
  </si>
  <si>
    <t>11680.2830</t>
  </si>
  <si>
    <t>Libya</t>
  </si>
  <si>
    <t>7040.7450</t>
  </si>
  <si>
    <t>Belgium</t>
  </si>
  <si>
    <t>11668.2780</t>
  </si>
  <si>
    <t>Romania</t>
  </si>
  <si>
    <t>19031.3350</t>
  </si>
  <si>
    <t>Uruguay</t>
  </si>
  <si>
    <t>3496.0160</t>
  </si>
  <si>
    <t>Nicaragua</t>
  </si>
  <si>
    <t>6779.1000</t>
  </si>
  <si>
    <t>Papua New Guinea</t>
  </si>
  <si>
    <t>9292.1690</t>
  </si>
  <si>
    <t>Somalia</t>
  </si>
  <si>
    <t>16841.7950</t>
  </si>
  <si>
    <t>Bosnia and Herzegovina</t>
  </si>
  <si>
    <t>3249.3170</t>
  </si>
  <si>
    <t>Panama</t>
  </si>
  <si>
    <t>4446.9640</t>
  </si>
  <si>
    <t>Sweden</t>
  </si>
  <si>
    <t>10218.9710</t>
  </si>
  <si>
    <t>Guyana</t>
  </si>
  <si>
    <t>794.0450</t>
  </si>
  <si>
    <t>Lithuania</t>
  </si>
  <si>
    <t>2661.7080</t>
  </si>
  <si>
    <t>Lebanon</t>
  </si>
  <si>
    <t>6684.8490</t>
  </si>
  <si>
    <t>Benin</t>
  </si>
  <si>
    <t>12784.7260</t>
  </si>
  <si>
    <t>Togo</t>
  </si>
  <si>
    <t>8680.8370</t>
  </si>
  <si>
    <t>Mozambique</t>
  </si>
  <si>
    <t>33089.4610</t>
  </si>
  <si>
    <t>Madagascar</t>
  </si>
  <si>
    <t>29178.0770</t>
  </si>
  <si>
    <t>Liberia</t>
  </si>
  <si>
    <t>5305.1170</t>
  </si>
  <si>
    <t>Guinea</t>
  </si>
  <si>
    <t>13865.6910</t>
  </si>
  <si>
    <t>Namibia</t>
  </si>
  <si>
    <t>2633.8740</t>
  </si>
  <si>
    <t>Slovenia</t>
  </si>
  <si>
    <t>2078.0340</t>
  </si>
  <si>
    <t>Mauritius</t>
  </si>
  <si>
    <t>1274.7270</t>
  </si>
  <si>
    <t>Qatar</t>
  </si>
  <si>
    <t>2979.9150</t>
  </si>
  <si>
    <t>Cyprus</t>
  </si>
  <si>
    <t>1223.3870</t>
  </si>
  <si>
    <t>Georgia</t>
  </si>
  <si>
    <t>3968.7380</t>
  </si>
  <si>
    <t>Sierra Leone</t>
  </si>
  <si>
    <t>8306.4360</t>
  </si>
  <si>
    <t>Denmark</t>
  </si>
  <si>
    <t>5834.9500</t>
  </si>
  <si>
    <t>Latvia</t>
  </si>
  <si>
    <t>1848.8370</t>
  </si>
  <si>
    <t>Oman</t>
  </si>
  <si>
    <t>5323.9930</t>
  </si>
  <si>
    <t>Palestine</t>
  </si>
  <si>
    <t>5345.5410</t>
  </si>
  <si>
    <t>Estonia</t>
  </si>
  <si>
    <t>1321.9100</t>
  </si>
  <si>
    <t>Albania</t>
  </si>
  <si>
    <t>2866.3740</t>
  </si>
  <si>
    <t>Macau</t>
  </si>
  <si>
    <t>667.4900</t>
  </si>
  <si>
    <t>Eritrea</t>
  </si>
  <si>
    <t>3662.2440</t>
  </si>
  <si>
    <t>Bahrain</t>
  </si>
  <si>
    <t>1783.9830</t>
  </si>
  <si>
    <t>Fiji</t>
  </si>
  <si>
    <t>909.4660</t>
  </si>
  <si>
    <t>Mauritania</t>
  </si>
  <si>
    <t>4901.9810</t>
  </si>
  <si>
    <t>Barbados</t>
  </si>
  <si>
    <t>288.0230</t>
  </si>
  <si>
    <t>Bahamas</t>
  </si>
  <si>
    <t>400.5160</t>
  </si>
  <si>
    <t>Comoros</t>
  </si>
  <si>
    <t>907.4190</t>
  </si>
  <si>
    <t>Equatorial Guinea</t>
  </si>
  <si>
    <t>1496.6620</t>
  </si>
  <si>
    <t>Maldives</t>
  </si>
  <si>
    <t>540.9850</t>
  </si>
  <si>
    <t>Jamaica</t>
  </si>
  <si>
    <t>2985.0940</t>
  </si>
  <si>
    <t>Saint Lucia</t>
  </si>
  <si>
    <t>185.1130</t>
  </si>
  <si>
    <t>Iceland</t>
  </si>
  <si>
    <t>345.3930</t>
  </si>
  <si>
    <t>Montenegro</t>
  </si>
  <si>
    <t>627.9500</t>
  </si>
  <si>
    <t>Malta</t>
  </si>
  <si>
    <t>444.0330</t>
  </si>
  <si>
    <t>Gabon</t>
  </si>
  <si>
    <t>2331.5330</t>
  </si>
  <si>
    <t>Djibouti</t>
  </si>
  <si>
    <t>1016.0970</t>
  </si>
  <si>
    <t>Suriname</t>
  </si>
  <si>
    <t>596.8310</t>
  </si>
  <si>
    <t>Guinea-Bissau</t>
  </si>
  <si>
    <t>2063.3670</t>
  </si>
  <si>
    <t>Gambia</t>
  </si>
  <si>
    <t>2558.4820</t>
  </si>
  <si>
    <t>Vanuatu</t>
  </si>
  <si>
    <t>321.8320</t>
  </si>
  <si>
    <t>French Polynesia</t>
  </si>
  <si>
    <t>284.1640</t>
  </si>
  <si>
    <t>New Caledonia</t>
  </si>
  <si>
    <t>290.9150</t>
  </si>
  <si>
    <t>Antigua and Barbuda</t>
  </si>
  <si>
    <t>99.5090</t>
  </si>
  <si>
    <t>Belize</t>
  </si>
  <si>
    <t>412.1900</t>
  </si>
  <si>
    <t>Solomon Islands</t>
  </si>
  <si>
    <t>721.1590</t>
  </si>
  <si>
    <t>Guam</t>
  </si>
  <si>
    <t>171.5190</t>
  </si>
  <si>
    <t>Curacao</t>
  </si>
  <si>
    <t>165.5290</t>
  </si>
  <si>
    <t>Grenada</t>
  </si>
  <si>
    <t>113.4750</t>
  </si>
  <si>
    <t>Saint Kitts and Nevis</t>
  </si>
  <si>
    <t>53.8710</t>
  </si>
  <si>
    <t>Cape Verde</t>
  </si>
  <si>
    <t>567.6780</t>
  </si>
  <si>
    <t>Seychelles</t>
  </si>
  <si>
    <t>99.4260</t>
  </si>
  <si>
    <t>Aruba</t>
  </si>
  <si>
    <t>107.6090</t>
  </si>
  <si>
    <t>Saint Vincent and the Grenadines</t>
  </si>
  <si>
    <t>111.5510</t>
  </si>
  <si>
    <t>Tonga</t>
  </si>
  <si>
    <t>107.7490</t>
  </si>
  <si>
    <t>Samoa</t>
  </si>
  <si>
    <t>202.2390</t>
  </si>
  <si>
    <t>Sao Tome and Principe</t>
  </si>
  <si>
    <t>227.6790</t>
  </si>
  <si>
    <t>Bermuda</t>
  </si>
  <si>
    <t>61.9390</t>
  </si>
  <si>
    <t>Greenland</t>
  </si>
  <si>
    <t>56.9730</t>
  </si>
  <si>
    <t>Cayman Islands</t>
  </si>
  <si>
    <t>67.2770</t>
  </si>
  <si>
    <t>Northern Mariana Islands</t>
  </si>
  <si>
    <t>58.2690</t>
  </si>
  <si>
    <t>Faroe Islands</t>
  </si>
  <si>
    <t>49.2330</t>
  </si>
  <si>
    <t>Micronesia</t>
  </si>
  <si>
    <t>117.4890</t>
  </si>
  <si>
    <t>Dominica</t>
  </si>
  <si>
    <t>72.3440</t>
  </si>
  <si>
    <t>Kiribati</t>
  </si>
  <si>
    <t>123.4190</t>
  </si>
  <si>
    <t>Brunei</t>
  </si>
  <si>
    <t>445.4310</t>
  </si>
  <si>
    <t>Marshall Islands</t>
  </si>
  <si>
    <t>60.0570</t>
  </si>
  <si>
    <t>Monaco</t>
  </si>
  <si>
    <t>39.7830</t>
  </si>
  <si>
    <t>Sint Maarten</t>
  </si>
  <si>
    <t>43.9660</t>
  </si>
  <si>
    <t>Gibraltar</t>
  </si>
  <si>
    <t>33.7040</t>
  </si>
  <si>
    <t>Turks and Caicos Islands</t>
  </si>
  <si>
    <t>39.7410</t>
  </si>
  <si>
    <t>British Virgin Islands</t>
  </si>
  <si>
    <t>30.5960</t>
  </si>
  <si>
    <t>Palau</t>
  </si>
  <si>
    <t>18.2330</t>
  </si>
  <si>
    <t>Tuvalu</t>
  </si>
  <si>
    <t>12.0660</t>
  </si>
  <si>
    <t>Nauru</t>
  </si>
  <si>
    <t>10.9030</t>
  </si>
  <si>
    <t>Plastic Pollution by Country 2022 - World Population Review</t>
  </si>
  <si>
    <t>https://worldpopulationreview.com › country-rankings</t>
  </si>
  <si>
    <t>Top 50 countries</t>
  </si>
  <si>
    <t>Sudan (No. 40)</t>
  </si>
  <si>
    <t>1,292,740 ton (28 kg/capita)</t>
  </si>
  <si>
    <t>45,992,020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</si>
</sst>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Helvetica Neue"/>
    </font>
    <font>
      <b/>
      <sz val="10"/>
      <color indexed="8"/>
      <name val="Helvetica Neue"/>
    </font>
    <font>
      <sz val="12"/>
      <color indexed="8"/>
      <name val="Helvetica Neue"/>
      <family val="2"/>
    </font>
    <font>
      <sz val="10"/>
      <color rgb="FFFF0000"/>
      <name val="Helvetica Neue"/>
      <family val="2"/>
    </font>
    <font>
      <sz val="12"/>
      <color rgb="FF202124"/>
      <name val="Arial"/>
      <family val="2"/>
    </font>
    <font>
      <sz val="14"/>
      <color rgb="FF000000"/>
      <name val="Franklin Gothic Medium"/>
      <family val="2"/>
    </font>
    <font>
      <sz val="10.5"/>
      <color rgb="FF212529"/>
      <name val="Arial"/>
      <family val="2"/>
    </font>
    <font>
      <u/>
      <sz val="10"/>
      <color theme="10"/>
      <name val="Helvetica Neue"/>
      <family val="2"/>
    </font>
    <font>
      <u/>
      <sz val="14"/>
      <color theme="10"/>
      <name val="Helvetica Neue"/>
      <family val="2"/>
    </font>
    <font>
      <sz val="14"/>
      <color rgb="FF212529"/>
      <name val="Arial"/>
      <family val="2"/>
    </font>
    <font>
      <sz val="14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2" fontId="0" fillId="0" borderId="2" xfId="0" applyNumberFormat="1" applyFont="1" applyBorder="1" applyAlignment="1">
      <alignment vertical="top"/>
    </xf>
    <xf numFmtId="2" fontId="0" fillId="0" borderId="3" xfId="0" applyNumberFormat="1" applyFont="1" applyBorder="1" applyAlignment="1">
      <alignment vertical="top"/>
    </xf>
    <xf numFmtId="0" fontId="2" fillId="0" borderId="0" xfId="0" applyNumberFormat="1" applyFont="1" applyAlignment="1">
      <alignment vertical="top"/>
    </xf>
    <xf numFmtId="0" fontId="2" fillId="3" borderId="0" xfId="0" applyNumberFormat="1" applyFont="1" applyFill="1" applyAlignment="1">
      <alignment vertical="top"/>
    </xf>
    <xf numFmtId="0" fontId="3" fillId="0" borderId="0" xfId="0" applyNumberFormat="1" applyFont="1" applyAlignment="1">
      <alignment vertical="top"/>
    </xf>
    <xf numFmtId="0" fontId="0" fillId="3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49" fontId="1" fillId="3" borderId="1" xfId="0" applyNumberFormat="1" applyFont="1" applyFill="1" applyBorder="1" applyAlignment="1">
      <alignment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10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rldpopulationreview.com/countries/sudan-population" TargetMode="External"/><Relationship Id="rId2" Type="http://schemas.openxmlformats.org/officeDocument/2006/relationships/hyperlink" Target="%0b%0dPlastic%20Pollution%20by%20Country%202022%20-%20World%20Population%20Review%0dhttps:/worldpopulationreview.com&#160;&#8250;%20country-rankings%0d" TargetMode="External"/><Relationship Id="rId1" Type="http://schemas.openxmlformats.org/officeDocument/2006/relationships/hyperlink" Target="%0b%0dPlastic%20Pollution%20by%20Country%202022%20-%20World%20Population%20Review%0dhttps:/worldpopulationreview.com&#160;&#8250;%20country-rankings%0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0"/>
  <sheetViews>
    <sheetView showGridLines="0" tabSelected="1" workbookViewId="0">
      <selection activeCell="G5" sqref="G5"/>
    </sheetView>
  </sheetViews>
  <sheetFormatPr baseColWidth="10" defaultColWidth="8.33203125" defaultRowHeight="20" customHeight="1" x14ac:dyDescent="0.15"/>
  <cols>
    <col min="1" max="1" width="55.5" style="1" customWidth="1"/>
    <col min="2" max="2" width="15.1640625" style="1" customWidth="1"/>
    <col min="3" max="3" width="12.1640625" style="1" customWidth="1"/>
    <col min="4" max="4" width="8.33203125" style="1" customWidth="1"/>
    <col min="5" max="16384" width="8.33203125" style="1"/>
  </cols>
  <sheetData>
    <row r="1" spans="1:4" ht="38" x14ac:dyDescent="0.15">
      <c r="A1" s="17" t="s">
        <v>328</v>
      </c>
      <c r="B1" s="18"/>
      <c r="C1" s="18"/>
    </row>
    <row r="2" spans="1:4" ht="38" x14ac:dyDescent="0.15">
      <c r="A2" s="17" t="s">
        <v>329</v>
      </c>
      <c r="B2" s="18"/>
      <c r="C2" s="18"/>
    </row>
    <row r="3" spans="1:4" ht="20.25" customHeight="1" x14ac:dyDescent="0.15">
      <c r="A3" s="11"/>
      <c r="B3"/>
      <c r="C3"/>
    </row>
    <row r="4" spans="1:4" ht="20.25" customHeight="1" thickBot="1" x14ac:dyDescent="0.2">
      <c r="A4" s="12" t="s">
        <v>330</v>
      </c>
      <c r="B4"/>
      <c r="C4"/>
      <c r="D4" s="5"/>
    </row>
    <row r="5" spans="1:4" ht="57" x14ac:dyDescent="0.15">
      <c r="A5" s="15" t="s">
        <v>331</v>
      </c>
      <c r="B5" s="16" t="s">
        <v>332</v>
      </c>
      <c r="C5" s="16" t="s">
        <v>333</v>
      </c>
      <c r="D5" s="5"/>
    </row>
    <row r="6" spans="1:4" ht="20" customHeight="1" x14ac:dyDescent="0.15">
      <c r="A6" s="13"/>
      <c r="B6" s="14"/>
      <c r="C6" s="14"/>
      <c r="D6" s="5"/>
    </row>
    <row r="7" spans="1:4" ht="20" customHeight="1" x14ac:dyDescent="0.15">
      <c r="A7" s="2" t="s">
        <v>0</v>
      </c>
      <c r="B7" s="3">
        <v>14476561</v>
      </c>
      <c r="C7" s="4" t="s">
        <v>1</v>
      </c>
      <c r="D7" s="5">
        <f>14/0.84</f>
        <v>16.666666666666668</v>
      </c>
    </row>
    <row r="8" spans="1:4" ht="20" customHeight="1" x14ac:dyDescent="0.15">
      <c r="A8" s="2" t="s">
        <v>2</v>
      </c>
      <c r="B8" s="3">
        <v>11852055</v>
      </c>
      <c r="C8" s="4" t="s">
        <v>3</v>
      </c>
      <c r="D8" s="5">
        <f>12/0.22</f>
        <v>54.545454545454547</v>
      </c>
    </row>
    <row r="9" spans="1:4" ht="20" customHeight="1" x14ac:dyDescent="0.15">
      <c r="A9" s="2" t="s">
        <v>4</v>
      </c>
      <c r="B9" s="3">
        <v>7993489</v>
      </c>
      <c r="C9" s="4" t="s">
        <v>5</v>
      </c>
      <c r="D9" s="5">
        <f>7.89/0.126</f>
        <v>62.619047619047613</v>
      </c>
    </row>
    <row r="10" spans="1:4" ht="20" customHeight="1" x14ac:dyDescent="0.15">
      <c r="A10" s="2" t="s">
        <v>6</v>
      </c>
      <c r="B10" s="3">
        <v>6412210</v>
      </c>
      <c r="C10" s="4" t="s">
        <v>7</v>
      </c>
      <c r="D10" s="5">
        <f>8.4/0.229</f>
        <v>36.681222707423579</v>
      </c>
    </row>
    <row r="11" spans="1:4" ht="20" customHeight="1" x14ac:dyDescent="0.15">
      <c r="A11" s="10" t="s">
        <v>8</v>
      </c>
      <c r="B11" s="3">
        <v>5961750</v>
      </c>
      <c r="C11" s="4" t="s">
        <v>9</v>
      </c>
      <c r="D11" s="6">
        <f>6/0.22</f>
        <v>27.272727272727273</v>
      </c>
    </row>
    <row r="12" spans="1:4" ht="20" customHeight="1" x14ac:dyDescent="0.15">
      <c r="A12" s="2" t="s">
        <v>10</v>
      </c>
      <c r="B12" s="3">
        <v>5839685</v>
      </c>
      <c r="C12" s="4" t="s">
        <v>11</v>
      </c>
      <c r="D12" s="9">
        <f>5.8/0.15</f>
        <v>38.666666666666664</v>
      </c>
    </row>
    <row r="13" spans="1:4" ht="20" customHeight="1" x14ac:dyDescent="0.15">
      <c r="A13" s="2" t="s">
        <v>12</v>
      </c>
      <c r="B13" s="3">
        <v>5596657</v>
      </c>
      <c r="C13" s="4" t="s">
        <v>13</v>
      </c>
      <c r="D13" s="9">
        <f>5.6/0.09</f>
        <v>62.222222222222221</v>
      </c>
    </row>
    <row r="14" spans="1:4" ht="20" customHeight="1" x14ac:dyDescent="0.15">
      <c r="A14" s="10" t="s">
        <v>14</v>
      </c>
      <c r="B14" s="3">
        <v>5464471</v>
      </c>
      <c r="C14" s="4" t="s">
        <v>15</v>
      </c>
      <c r="D14" s="6">
        <f>5.5/0.11</f>
        <v>50</v>
      </c>
    </row>
    <row r="15" spans="1:4" ht="20" customHeight="1" x14ac:dyDescent="0.15">
      <c r="A15" s="2" t="s">
        <v>16</v>
      </c>
      <c r="B15" s="3">
        <v>5045714</v>
      </c>
      <c r="C15" s="4" t="s">
        <v>17</v>
      </c>
    </row>
    <row r="16" spans="1:4" ht="20" customHeight="1" x14ac:dyDescent="0.15">
      <c r="A16" s="2" t="s">
        <v>18</v>
      </c>
      <c r="B16" s="3">
        <v>4925590</v>
      </c>
      <c r="C16" s="4" t="s">
        <v>19</v>
      </c>
      <c r="D16" s="1">
        <f>4.9/0.07</f>
        <v>70</v>
      </c>
    </row>
    <row r="17" spans="1:4" ht="20" customHeight="1" x14ac:dyDescent="0.15">
      <c r="A17" s="2" t="s">
        <v>20</v>
      </c>
      <c r="B17" s="3">
        <v>4709157</v>
      </c>
      <c r="C17" s="4" t="s">
        <v>21</v>
      </c>
    </row>
    <row r="18" spans="1:4" ht="20" customHeight="1" x14ac:dyDescent="0.15">
      <c r="A18" s="2" t="s">
        <v>22</v>
      </c>
      <c r="B18" s="3">
        <v>4557128</v>
      </c>
      <c r="C18" s="4" t="s">
        <v>23</v>
      </c>
      <c r="D18" s="1">
        <f>4.6/0.07</f>
        <v>65.714285714285708</v>
      </c>
    </row>
    <row r="19" spans="1:4" ht="20" customHeight="1" x14ac:dyDescent="0.15">
      <c r="A19" s="2" t="s">
        <v>24</v>
      </c>
      <c r="B19" s="3">
        <v>4493080</v>
      </c>
      <c r="C19" s="4" t="s">
        <v>25</v>
      </c>
      <c r="D19" s="7">
        <f>4.5/1.4</f>
        <v>3.2142857142857144</v>
      </c>
    </row>
    <row r="20" spans="1:4" ht="20" customHeight="1" x14ac:dyDescent="0.15">
      <c r="A20" s="10" t="s">
        <v>26</v>
      </c>
      <c r="B20" s="3">
        <v>4465798</v>
      </c>
      <c r="C20" s="4" t="s">
        <v>27</v>
      </c>
      <c r="D20" s="8">
        <f>4.5/0.061</f>
        <v>73.770491803278688</v>
      </c>
    </row>
    <row r="21" spans="1:4" ht="20" customHeight="1" x14ac:dyDescent="0.15">
      <c r="A21" s="2" t="s">
        <v>28</v>
      </c>
      <c r="B21" s="3">
        <v>3919268</v>
      </c>
      <c r="C21" s="4" t="s">
        <v>29</v>
      </c>
    </row>
    <row r="22" spans="1:4" ht="20" customHeight="1" x14ac:dyDescent="0.15">
      <c r="A22" s="2" t="s">
        <v>30</v>
      </c>
      <c r="B22" s="3">
        <v>3725463</v>
      </c>
      <c r="C22" s="4" t="s">
        <v>31</v>
      </c>
    </row>
    <row r="23" spans="1:4" ht="20" customHeight="1" x14ac:dyDescent="0.15">
      <c r="A23" s="2" t="s">
        <v>32</v>
      </c>
      <c r="B23" s="3">
        <v>3532495</v>
      </c>
      <c r="C23" s="4" t="s">
        <v>33</v>
      </c>
    </row>
    <row r="24" spans="1:4" ht="20" customHeight="1" x14ac:dyDescent="0.15">
      <c r="A24" s="2" t="s">
        <v>34</v>
      </c>
      <c r="B24" s="3">
        <v>3268227</v>
      </c>
      <c r="C24" s="4" t="s">
        <v>35</v>
      </c>
    </row>
    <row r="25" spans="1:4" ht="20" customHeight="1" x14ac:dyDescent="0.15">
      <c r="A25" s="2" t="s">
        <v>36</v>
      </c>
      <c r="B25" s="3">
        <v>2899258</v>
      </c>
      <c r="C25" s="4" t="s">
        <v>37</v>
      </c>
    </row>
    <row r="26" spans="1:4" ht="20" customHeight="1" x14ac:dyDescent="0.15">
      <c r="A26" s="2" t="s">
        <v>38</v>
      </c>
      <c r="B26" s="3">
        <v>2753550</v>
      </c>
      <c r="C26" s="4" t="s">
        <v>39</v>
      </c>
    </row>
    <row r="27" spans="1:4" ht="20" customHeight="1" x14ac:dyDescent="0.15">
      <c r="A27" s="2" t="s">
        <v>40</v>
      </c>
      <c r="B27" s="3">
        <v>2669998</v>
      </c>
      <c r="C27" s="4" t="s">
        <v>41</v>
      </c>
    </row>
    <row r="28" spans="1:4" ht="20" customHeight="1" x14ac:dyDescent="0.15">
      <c r="A28" s="2" t="s">
        <v>42</v>
      </c>
      <c r="B28" s="3">
        <v>2621606</v>
      </c>
      <c r="C28" s="4" t="s">
        <v>43</v>
      </c>
    </row>
    <row r="29" spans="1:4" ht="20" customHeight="1" x14ac:dyDescent="0.15">
      <c r="A29" s="2" t="s">
        <v>44</v>
      </c>
      <c r="B29" s="3">
        <v>2571398</v>
      </c>
      <c r="C29" s="4" t="s">
        <v>45</v>
      </c>
    </row>
    <row r="30" spans="1:4" ht="20" customHeight="1" x14ac:dyDescent="0.15">
      <c r="A30" s="2" t="s">
        <v>46</v>
      </c>
      <c r="B30" s="3">
        <v>2565766</v>
      </c>
      <c r="C30" s="4" t="s">
        <v>47</v>
      </c>
    </row>
    <row r="31" spans="1:4" ht="20" customHeight="1" x14ac:dyDescent="0.15">
      <c r="A31" s="2" t="s">
        <v>48</v>
      </c>
      <c r="B31" s="3">
        <v>2413455</v>
      </c>
      <c r="C31" s="4" t="s">
        <v>49</v>
      </c>
    </row>
    <row r="32" spans="1:4" ht="20" customHeight="1" x14ac:dyDescent="0.15">
      <c r="A32" s="2" t="s">
        <v>50</v>
      </c>
      <c r="B32" s="3">
        <v>2031675</v>
      </c>
      <c r="C32" s="4" t="s">
        <v>51</v>
      </c>
    </row>
    <row r="33" spans="1:4" ht="20" customHeight="1" x14ac:dyDescent="0.15">
      <c r="A33" s="2" t="s">
        <v>52</v>
      </c>
      <c r="B33" s="3">
        <v>2025772</v>
      </c>
      <c r="C33" s="4" t="s">
        <v>53</v>
      </c>
    </row>
    <row r="34" spans="1:4" ht="20" customHeight="1" x14ac:dyDescent="0.15">
      <c r="A34" s="10" t="s">
        <v>54</v>
      </c>
      <c r="B34" s="3">
        <v>1898343</v>
      </c>
      <c r="C34" s="4" t="s">
        <v>55</v>
      </c>
      <c r="D34" s="8">
        <f>1.9/0.045</f>
        <v>42.222222222222221</v>
      </c>
    </row>
    <row r="35" spans="1:4" ht="20" customHeight="1" x14ac:dyDescent="0.15">
      <c r="A35" s="2" t="s">
        <v>56</v>
      </c>
      <c r="B35" s="3">
        <v>1888170</v>
      </c>
      <c r="C35" s="4" t="s">
        <v>57</v>
      </c>
    </row>
    <row r="36" spans="1:4" ht="20" customHeight="1" x14ac:dyDescent="0.15">
      <c r="A36" s="2" t="s">
        <v>58</v>
      </c>
      <c r="B36" s="3">
        <v>1745123</v>
      </c>
      <c r="C36" s="4" t="s">
        <v>59</v>
      </c>
    </row>
    <row r="37" spans="1:4" ht="20" customHeight="1" x14ac:dyDescent="0.15">
      <c r="A37" s="2" t="s">
        <v>60</v>
      </c>
      <c r="B37" s="3">
        <v>1724509</v>
      </c>
      <c r="C37" s="4" t="s">
        <v>61</v>
      </c>
    </row>
    <row r="38" spans="1:4" ht="20" customHeight="1" x14ac:dyDescent="0.15">
      <c r="A38" s="2" t="s">
        <v>62</v>
      </c>
      <c r="B38" s="3">
        <v>1561618</v>
      </c>
      <c r="C38" s="4" t="s">
        <v>63</v>
      </c>
    </row>
    <row r="39" spans="1:4" ht="20" customHeight="1" x14ac:dyDescent="0.15">
      <c r="A39" s="2" t="s">
        <v>64</v>
      </c>
      <c r="B39" s="3">
        <v>1543879</v>
      </c>
      <c r="C39" s="4" t="s">
        <v>65</v>
      </c>
    </row>
    <row r="40" spans="1:4" ht="20" customHeight="1" x14ac:dyDescent="0.15">
      <c r="A40" s="2" t="s">
        <v>66</v>
      </c>
      <c r="B40" s="3">
        <v>1495229</v>
      </c>
      <c r="C40" s="4" t="s">
        <v>67</v>
      </c>
    </row>
    <row r="41" spans="1:4" ht="20" customHeight="1" x14ac:dyDescent="0.15">
      <c r="A41" s="2" t="s">
        <v>68</v>
      </c>
      <c r="B41" s="3">
        <v>1373018</v>
      </c>
      <c r="C41" s="4" t="s">
        <v>69</v>
      </c>
    </row>
    <row r="42" spans="1:4" ht="20" customHeight="1" x14ac:dyDescent="0.15">
      <c r="A42" s="2" t="s">
        <v>70</v>
      </c>
      <c r="B42" s="3">
        <v>1365594</v>
      </c>
      <c r="C42" s="4" t="s">
        <v>71</v>
      </c>
    </row>
    <row r="43" spans="1:4" ht="20" customHeight="1" x14ac:dyDescent="0.15">
      <c r="A43" s="2" t="s">
        <v>72</v>
      </c>
      <c r="B43" s="3">
        <v>1346905</v>
      </c>
      <c r="C43" s="4" t="s">
        <v>73</v>
      </c>
    </row>
    <row r="44" spans="1:4" ht="20" customHeight="1" x14ac:dyDescent="0.15">
      <c r="A44" s="10" t="s">
        <v>74</v>
      </c>
      <c r="B44" s="3">
        <v>1292740</v>
      </c>
      <c r="C44" s="4" t="s">
        <v>75</v>
      </c>
      <c r="D44" s="6">
        <f>1.293/0.046</f>
        <v>28.10869565217391</v>
      </c>
    </row>
    <row r="45" spans="1:4" ht="20" customHeight="1" x14ac:dyDescent="0.15">
      <c r="A45" s="2" t="s">
        <v>76</v>
      </c>
      <c r="B45" s="3">
        <v>1156524</v>
      </c>
      <c r="C45" s="4" t="s">
        <v>77</v>
      </c>
    </row>
    <row r="46" spans="1:4" ht="20" customHeight="1" x14ac:dyDescent="0.15">
      <c r="A46" s="2" t="s">
        <v>78</v>
      </c>
      <c r="B46" s="3">
        <v>1154309</v>
      </c>
      <c r="C46" s="4" t="s">
        <v>79</v>
      </c>
    </row>
    <row r="47" spans="1:4" ht="20" customHeight="1" x14ac:dyDescent="0.15">
      <c r="A47" s="10" t="s">
        <v>80</v>
      </c>
      <c r="B47" s="3">
        <v>1059795</v>
      </c>
      <c r="C47" s="4" t="s">
        <v>81</v>
      </c>
      <c r="D47" s="8">
        <f>1.06/0.1</f>
        <v>10.6</v>
      </c>
    </row>
    <row r="48" spans="1:4" ht="20" customHeight="1" x14ac:dyDescent="0.15">
      <c r="A48" s="2" t="s">
        <v>82</v>
      </c>
      <c r="B48" s="3">
        <v>1022683</v>
      </c>
      <c r="C48" s="4" t="s">
        <v>83</v>
      </c>
    </row>
    <row r="49" spans="1:4" ht="20" customHeight="1" x14ac:dyDescent="0.15">
      <c r="A49" s="2" t="s">
        <v>84</v>
      </c>
      <c r="B49" s="3">
        <v>1020406</v>
      </c>
      <c r="C49" s="4" t="s">
        <v>85</v>
      </c>
    </row>
    <row r="50" spans="1:4" ht="20" customHeight="1" x14ac:dyDescent="0.15">
      <c r="A50" s="2" t="s">
        <v>86</v>
      </c>
      <c r="B50" s="3">
        <v>900658</v>
      </c>
      <c r="C50" s="4" t="s">
        <v>87</v>
      </c>
    </row>
    <row r="51" spans="1:4" ht="20" customHeight="1" x14ac:dyDescent="0.15">
      <c r="A51" s="2" t="s">
        <v>88</v>
      </c>
      <c r="B51" s="3">
        <v>887497</v>
      </c>
      <c r="C51" s="4" t="s">
        <v>89</v>
      </c>
    </row>
    <row r="52" spans="1:4" ht="20" customHeight="1" x14ac:dyDescent="0.15">
      <c r="A52" s="10" t="s">
        <v>90</v>
      </c>
      <c r="B52" s="3">
        <v>863555</v>
      </c>
      <c r="C52" s="4" t="s">
        <v>91</v>
      </c>
      <c r="D52" s="8">
        <f>0.8/0.038</f>
        <v>21.05263157894737</v>
      </c>
    </row>
    <row r="53" spans="1:4" ht="20" customHeight="1" x14ac:dyDescent="0.15">
      <c r="A53" s="2" t="s">
        <v>92</v>
      </c>
      <c r="B53" s="3">
        <v>826436</v>
      </c>
      <c r="C53" s="4" t="s">
        <v>93</v>
      </c>
    </row>
    <row r="54" spans="1:4" ht="20" customHeight="1" x14ac:dyDescent="0.15">
      <c r="A54" s="2" t="s">
        <v>94</v>
      </c>
      <c r="B54" s="3">
        <v>811858</v>
      </c>
      <c r="C54" s="4" t="s">
        <v>95</v>
      </c>
    </row>
    <row r="55" spans="1:4" ht="20" customHeight="1" x14ac:dyDescent="0.15">
      <c r="A55" s="2" t="s">
        <v>96</v>
      </c>
      <c r="B55" s="3">
        <v>801321</v>
      </c>
      <c r="C55" s="4" t="s">
        <v>97</v>
      </c>
    </row>
    <row r="56" spans="1:4" ht="20" customHeight="1" x14ac:dyDescent="0.15">
      <c r="A56" s="10" t="s">
        <v>98</v>
      </c>
      <c r="B56" s="3">
        <v>766988</v>
      </c>
      <c r="C56" s="4" t="s">
        <v>99</v>
      </c>
      <c r="D56" s="8">
        <f>0.77/0.03</f>
        <v>25.666666666666668</v>
      </c>
    </row>
    <row r="57" spans="1:4" ht="20" customHeight="1" x14ac:dyDescent="0.15">
      <c r="A57" s="2" t="s">
        <v>100</v>
      </c>
      <c r="B57" s="3">
        <v>750690</v>
      </c>
      <c r="C57" s="4" t="s">
        <v>101</v>
      </c>
    </row>
    <row r="58" spans="1:4" ht="20" customHeight="1" x14ac:dyDescent="0.15">
      <c r="A58" s="2" t="s">
        <v>102</v>
      </c>
      <c r="B58" s="3">
        <v>738106</v>
      </c>
      <c r="C58" s="4" t="s">
        <v>103</v>
      </c>
    </row>
    <row r="59" spans="1:4" ht="20" customHeight="1" x14ac:dyDescent="0.15">
      <c r="A59" s="2" t="s">
        <v>104</v>
      </c>
      <c r="B59" s="3">
        <v>715716</v>
      </c>
      <c r="C59" s="4" t="s">
        <v>105</v>
      </c>
    </row>
    <row r="60" spans="1:4" ht="20" customHeight="1" x14ac:dyDescent="0.15">
      <c r="A60" s="2" t="s">
        <v>106</v>
      </c>
      <c r="B60" s="3">
        <v>600741</v>
      </c>
      <c r="C60" s="4" t="s">
        <v>107</v>
      </c>
    </row>
    <row r="61" spans="1:4" ht="20" customHeight="1" x14ac:dyDescent="0.15">
      <c r="A61" s="2" t="s">
        <v>108</v>
      </c>
      <c r="B61" s="3">
        <v>565317</v>
      </c>
      <c r="C61" s="4" t="s">
        <v>109</v>
      </c>
    </row>
    <row r="62" spans="1:4" ht="20" customHeight="1" x14ac:dyDescent="0.15">
      <c r="A62" s="10" t="s">
        <v>110</v>
      </c>
      <c r="B62" s="3">
        <v>559235</v>
      </c>
      <c r="C62" s="4" t="s">
        <v>111</v>
      </c>
      <c r="D62" s="8">
        <f>0.56/0.012</f>
        <v>46.666666666666671</v>
      </c>
    </row>
    <row r="63" spans="1:4" ht="20" customHeight="1" x14ac:dyDescent="0.15">
      <c r="A63" s="10" t="s">
        <v>112</v>
      </c>
      <c r="B63" s="3">
        <v>528843</v>
      </c>
      <c r="C63" s="4" t="s">
        <v>113</v>
      </c>
      <c r="D63" s="8">
        <f>0.53/0.035</f>
        <v>15.142857142857142</v>
      </c>
    </row>
    <row r="64" spans="1:4" ht="20" customHeight="1" x14ac:dyDescent="0.15">
      <c r="A64" s="2" t="s">
        <v>114</v>
      </c>
      <c r="B64" s="3">
        <v>525630</v>
      </c>
      <c r="C64" s="4" t="s">
        <v>115</v>
      </c>
    </row>
    <row r="65" spans="1:4" ht="20" customHeight="1" x14ac:dyDescent="0.15">
      <c r="A65" s="2" t="s">
        <v>116</v>
      </c>
      <c r="B65" s="3">
        <v>520238</v>
      </c>
      <c r="C65" s="4" t="s">
        <v>117</v>
      </c>
    </row>
    <row r="66" spans="1:4" ht="20" customHeight="1" x14ac:dyDescent="0.15">
      <c r="A66" s="2" t="s">
        <v>118</v>
      </c>
      <c r="B66" s="3">
        <v>499682</v>
      </c>
      <c r="C66" s="4" t="s">
        <v>119</v>
      </c>
    </row>
    <row r="67" spans="1:4" ht="20" customHeight="1" x14ac:dyDescent="0.15">
      <c r="A67" s="10" t="s">
        <v>120</v>
      </c>
      <c r="B67" s="3">
        <v>485586</v>
      </c>
      <c r="C67" s="4" t="s">
        <v>121</v>
      </c>
      <c r="D67" s="8">
        <f>0.49/0.018</f>
        <v>27.222222222222225</v>
      </c>
    </row>
    <row r="68" spans="1:4" ht="20" customHeight="1" x14ac:dyDescent="0.15">
      <c r="A68" s="2" t="s">
        <v>122</v>
      </c>
      <c r="B68" s="3">
        <v>484700</v>
      </c>
      <c r="C68" s="4" t="s">
        <v>123</v>
      </c>
    </row>
    <row r="69" spans="1:4" ht="20" customHeight="1" x14ac:dyDescent="0.15">
      <c r="A69" s="2" t="s">
        <v>124</v>
      </c>
      <c r="B69" s="3">
        <v>458084</v>
      </c>
      <c r="C69" s="4" t="s">
        <v>125</v>
      </c>
    </row>
    <row r="70" spans="1:4" ht="20" customHeight="1" x14ac:dyDescent="0.15">
      <c r="A70" s="2" t="s">
        <v>126</v>
      </c>
      <c r="B70" s="3">
        <v>428029</v>
      </c>
      <c r="C70" s="4" t="s">
        <v>127</v>
      </c>
    </row>
    <row r="71" spans="1:4" ht="20" customHeight="1" x14ac:dyDescent="0.15">
      <c r="A71" s="2" t="s">
        <v>128</v>
      </c>
      <c r="B71" s="3">
        <v>415707</v>
      </c>
      <c r="C71" s="4" t="s">
        <v>129</v>
      </c>
    </row>
    <row r="72" spans="1:4" ht="20" customHeight="1" x14ac:dyDescent="0.15">
      <c r="A72" s="2" t="s">
        <v>130</v>
      </c>
      <c r="B72" s="3">
        <v>407506</v>
      </c>
      <c r="C72" s="4" t="s">
        <v>131</v>
      </c>
      <c r="D72" s="7">
        <f>0.41/0.056</f>
        <v>7.3214285714285712</v>
      </c>
    </row>
    <row r="73" spans="1:4" ht="20" customHeight="1" x14ac:dyDescent="0.15">
      <c r="A73" s="2" t="s">
        <v>132</v>
      </c>
      <c r="B73" s="3">
        <v>406347</v>
      </c>
      <c r="C73" s="4" t="s">
        <v>133</v>
      </c>
    </row>
    <row r="74" spans="1:4" ht="20" customHeight="1" x14ac:dyDescent="0.15">
      <c r="A74" s="2" t="s">
        <v>134</v>
      </c>
      <c r="B74" s="3">
        <v>386998</v>
      </c>
      <c r="C74" s="4" t="s">
        <v>135</v>
      </c>
      <c r="D74" s="7">
        <f>0.39/0.063</f>
        <v>6.1904761904761907</v>
      </c>
    </row>
    <row r="75" spans="1:4" ht="20" customHeight="1" x14ac:dyDescent="0.15">
      <c r="A75" s="2" t="s">
        <v>136</v>
      </c>
      <c r="B75" s="3">
        <v>377506</v>
      </c>
      <c r="C75" s="4" t="s">
        <v>137</v>
      </c>
    </row>
    <row r="76" spans="1:4" ht="20" customHeight="1" x14ac:dyDescent="0.15">
      <c r="A76" s="2" t="s">
        <v>138</v>
      </c>
      <c r="B76" s="3">
        <v>368154</v>
      </c>
      <c r="C76" s="4" t="s">
        <v>139</v>
      </c>
    </row>
    <row r="77" spans="1:4" ht="20" customHeight="1" x14ac:dyDescent="0.15">
      <c r="A77" s="2" t="s">
        <v>140</v>
      </c>
      <c r="B77" s="3">
        <v>359483</v>
      </c>
      <c r="C77" s="4" t="s">
        <v>141</v>
      </c>
    </row>
    <row r="78" spans="1:4" ht="20" customHeight="1" x14ac:dyDescent="0.15">
      <c r="A78" s="10" t="s">
        <v>142</v>
      </c>
      <c r="B78" s="3">
        <v>357877</v>
      </c>
      <c r="C78" s="4" t="s">
        <v>143</v>
      </c>
      <c r="D78" s="8">
        <f>0.36/0.032</f>
        <v>11.25</v>
      </c>
    </row>
    <row r="79" spans="1:4" ht="20" customHeight="1" x14ac:dyDescent="0.15">
      <c r="A79" s="2" t="s">
        <v>144</v>
      </c>
      <c r="B79" s="3">
        <v>344698</v>
      </c>
      <c r="C79" s="4" t="s">
        <v>145</v>
      </c>
    </row>
    <row r="80" spans="1:4" ht="20" customHeight="1" x14ac:dyDescent="0.15">
      <c r="A80" s="2" t="s">
        <v>146</v>
      </c>
      <c r="B80" s="3">
        <v>342306</v>
      </c>
      <c r="C80" s="4" t="s">
        <v>147</v>
      </c>
    </row>
    <row r="81" spans="1:4" ht="20" customHeight="1" x14ac:dyDescent="0.15">
      <c r="A81" s="10" t="s">
        <v>148</v>
      </c>
      <c r="B81" s="3">
        <v>335305</v>
      </c>
      <c r="C81" s="4" t="s">
        <v>149</v>
      </c>
      <c r="D81" s="8">
        <f>0.34/0.028</f>
        <v>12.142857142857144</v>
      </c>
    </row>
    <row r="82" spans="1:4" ht="20" customHeight="1" x14ac:dyDescent="0.15">
      <c r="A82" s="2" t="s">
        <v>150</v>
      </c>
      <c r="B82" s="3">
        <v>330763</v>
      </c>
      <c r="C82" s="4" t="s">
        <v>151</v>
      </c>
    </row>
    <row r="83" spans="1:4" ht="20" customHeight="1" x14ac:dyDescent="0.15">
      <c r="A83" s="2" t="s">
        <v>152</v>
      </c>
      <c r="B83" s="3">
        <v>328487</v>
      </c>
      <c r="C83" s="4" t="s">
        <v>153</v>
      </c>
    </row>
    <row r="84" spans="1:4" ht="20" customHeight="1" x14ac:dyDescent="0.15">
      <c r="A84" s="10" t="s">
        <v>154</v>
      </c>
      <c r="B84" s="3">
        <v>324250</v>
      </c>
      <c r="C84" s="4" t="s">
        <v>155</v>
      </c>
      <c r="D84" s="8">
        <f>0.32/0.007</f>
        <v>45.714285714285715</v>
      </c>
    </row>
    <row r="85" spans="1:4" ht="20" customHeight="1" x14ac:dyDescent="0.15">
      <c r="A85" s="2" t="s">
        <v>156</v>
      </c>
      <c r="B85" s="3">
        <v>318151</v>
      </c>
      <c r="C85" s="4" t="s">
        <v>157</v>
      </c>
    </row>
    <row r="86" spans="1:4" ht="20" customHeight="1" x14ac:dyDescent="0.15">
      <c r="A86" s="2" t="s">
        <v>158</v>
      </c>
      <c r="B86" s="3">
        <v>310385</v>
      </c>
      <c r="C86" s="4" t="s">
        <v>159</v>
      </c>
    </row>
    <row r="87" spans="1:4" ht="20" customHeight="1" x14ac:dyDescent="0.15">
      <c r="A87" s="2" t="s">
        <v>160</v>
      </c>
      <c r="B87" s="3">
        <v>310379</v>
      </c>
      <c r="C87" s="4" t="s">
        <v>161</v>
      </c>
    </row>
    <row r="88" spans="1:4" ht="20" customHeight="1" x14ac:dyDescent="0.15">
      <c r="A88" s="2" t="s">
        <v>162</v>
      </c>
      <c r="B88" s="3">
        <v>299480</v>
      </c>
      <c r="C88" s="4" t="s">
        <v>163</v>
      </c>
    </row>
    <row r="89" spans="1:4" ht="20" customHeight="1" x14ac:dyDescent="0.15">
      <c r="A89" s="2" t="s">
        <v>164</v>
      </c>
      <c r="B89" s="3">
        <v>267234</v>
      </c>
      <c r="C89" s="4" t="s">
        <v>165</v>
      </c>
    </row>
    <row r="90" spans="1:4" ht="20" customHeight="1" x14ac:dyDescent="0.15">
      <c r="A90" s="10" t="s">
        <v>166</v>
      </c>
      <c r="B90" s="3">
        <v>237569</v>
      </c>
      <c r="C90" s="4" t="s">
        <v>167</v>
      </c>
      <c r="D90" s="8">
        <f>0.238/0.017</f>
        <v>13.999999999999998</v>
      </c>
    </row>
    <row r="91" spans="1:4" ht="20" customHeight="1" x14ac:dyDescent="0.15">
      <c r="A91" s="2" t="s">
        <v>168</v>
      </c>
      <c r="B91" s="3">
        <v>195633</v>
      </c>
      <c r="C91" s="4" t="s">
        <v>169</v>
      </c>
    </row>
    <row r="92" spans="1:4" ht="20" customHeight="1" x14ac:dyDescent="0.15">
      <c r="A92" s="2" t="s">
        <v>170</v>
      </c>
      <c r="B92" s="3">
        <v>192818</v>
      </c>
      <c r="C92" s="4" t="s">
        <v>171</v>
      </c>
    </row>
    <row r="93" spans="1:4" ht="20" customHeight="1" x14ac:dyDescent="0.15">
      <c r="A93" s="2" t="s">
        <v>172</v>
      </c>
      <c r="B93" s="3">
        <v>164305</v>
      </c>
      <c r="C93" s="4" t="s">
        <v>173</v>
      </c>
    </row>
    <row r="94" spans="1:4" ht="20" customHeight="1" x14ac:dyDescent="0.15">
      <c r="A94" s="2" t="s">
        <v>174</v>
      </c>
      <c r="B94" s="3">
        <v>159681</v>
      </c>
      <c r="C94" s="4" t="s">
        <v>175</v>
      </c>
    </row>
    <row r="95" spans="1:4" ht="20" customHeight="1" x14ac:dyDescent="0.15">
      <c r="A95" s="2" t="s">
        <v>176</v>
      </c>
      <c r="B95" s="3">
        <v>149227</v>
      </c>
      <c r="C95" s="4" t="s">
        <v>177</v>
      </c>
    </row>
    <row r="96" spans="1:4" ht="20" customHeight="1" x14ac:dyDescent="0.15">
      <c r="A96" s="2" t="s">
        <v>178</v>
      </c>
      <c r="B96" s="3">
        <v>148807</v>
      </c>
      <c r="C96" s="4" t="s">
        <v>179</v>
      </c>
    </row>
    <row r="97" spans="1:4" ht="20" customHeight="1" x14ac:dyDescent="0.15">
      <c r="A97" s="2" t="s">
        <v>180</v>
      </c>
      <c r="B97" s="3">
        <v>144382</v>
      </c>
      <c r="C97" s="4" t="s">
        <v>181</v>
      </c>
      <c r="D97" s="1">
        <f>0.14/0.0128</f>
        <v>10.9375</v>
      </c>
    </row>
    <row r="98" spans="1:4" ht="20" customHeight="1" x14ac:dyDescent="0.15">
      <c r="A98" s="2" t="s">
        <v>182</v>
      </c>
      <c r="B98" s="3">
        <v>135294</v>
      </c>
      <c r="C98" s="4" t="s">
        <v>183</v>
      </c>
      <c r="D98" s="1">
        <f>0.135/0.009</f>
        <v>15.000000000000002</v>
      </c>
    </row>
    <row r="99" spans="1:4" ht="20" customHeight="1" x14ac:dyDescent="0.15">
      <c r="A99" s="2" t="s">
        <v>184</v>
      </c>
      <c r="B99" s="3">
        <v>132612</v>
      </c>
      <c r="C99" s="4" t="s">
        <v>185</v>
      </c>
      <c r="D99" s="1">
        <f>0.13/0.033</f>
        <v>3.9393939393939394</v>
      </c>
    </row>
    <row r="100" spans="1:4" ht="20" customHeight="1" x14ac:dyDescent="0.15">
      <c r="A100" s="2" t="s">
        <v>186</v>
      </c>
      <c r="B100" s="3">
        <v>123526</v>
      </c>
      <c r="C100" s="4" t="s">
        <v>187</v>
      </c>
    </row>
    <row r="101" spans="1:4" ht="20" customHeight="1" x14ac:dyDescent="0.15">
      <c r="A101" s="2" t="s">
        <v>188</v>
      </c>
      <c r="B101" s="3">
        <v>121050</v>
      </c>
      <c r="C101" s="4" t="s">
        <v>189</v>
      </c>
    </row>
    <row r="102" spans="1:4" ht="20" customHeight="1" x14ac:dyDescent="0.15">
      <c r="A102" s="2" t="s">
        <v>190</v>
      </c>
      <c r="B102" s="3">
        <v>118196</v>
      </c>
      <c r="C102" s="4" t="s">
        <v>191</v>
      </c>
    </row>
    <row r="103" spans="1:4" ht="20" customHeight="1" x14ac:dyDescent="0.15">
      <c r="A103" s="10" t="s">
        <v>192</v>
      </c>
      <c r="B103" s="3">
        <v>114222</v>
      </c>
      <c r="C103" s="4" t="s">
        <v>193</v>
      </c>
      <c r="D103" s="8">
        <f>0.114/0.0026</f>
        <v>43.846153846153847</v>
      </c>
    </row>
    <row r="104" spans="1:4" ht="20" customHeight="1" x14ac:dyDescent="0.15">
      <c r="A104" s="2" t="s">
        <v>194</v>
      </c>
      <c r="B104" s="3">
        <v>108421</v>
      </c>
      <c r="C104" s="4" t="s">
        <v>195</v>
      </c>
    </row>
    <row r="105" spans="1:4" ht="20" customHeight="1" x14ac:dyDescent="0.15">
      <c r="A105" s="10" t="s">
        <v>196</v>
      </c>
      <c r="B105" s="3">
        <v>104971</v>
      </c>
      <c r="C105" s="4" t="s">
        <v>197</v>
      </c>
      <c r="D105" s="8">
        <f>0.11/0.0013</f>
        <v>84.615384615384613</v>
      </c>
    </row>
    <row r="106" spans="1:4" ht="20" customHeight="1" x14ac:dyDescent="0.15">
      <c r="A106" s="2" t="s">
        <v>198</v>
      </c>
      <c r="B106" s="3">
        <v>103933</v>
      </c>
      <c r="C106" s="4" t="s">
        <v>199</v>
      </c>
    </row>
    <row r="107" spans="1:4" ht="20" customHeight="1" x14ac:dyDescent="0.15">
      <c r="A107" s="2" t="s">
        <v>200</v>
      </c>
      <c r="B107" s="3">
        <v>100713</v>
      </c>
      <c r="C107" s="4" t="s">
        <v>201</v>
      </c>
    </row>
    <row r="108" spans="1:4" ht="20" customHeight="1" x14ac:dyDescent="0.15">
      <c r="A108" s="2" t="s">
        <v>202</v>
      </c>
      <c r="B108" s="3">
        <v>97443</v>
      </c>
      <c r="C108" s="4" t="s">
        <v>203</v>
      </c>
    </row>
    <row r="109" spans="1:4" ht="20" customHeight="1" x14ac:dyDescent="0.15">
      <c r="A109" s="2" t="s">
        <v>204</v>
      </c>
      <c r="B109" s="3">
        <v>96655</v>
      </c>
      <c r="C109" s="4" t="s">
        <v>205</v>
      </c>
    </row>
    <row r="110" spans="1:4" ht="20" customHeight="1" x14ac:dyDescent="0.15">
      <c r="A110" s="2" t="s">
        <v>206</v>
      </c>
      <c r="B110" s="3">
        <v>95171</v>
      </c>
      <c r="C110" s="4" t="s">
        <v>207</v>
      </c>
    </row>
    <row r="111" spans="1:4" ht="20" customHeight="1" x14ac:dyDescent="0.15">
      <c r="A111" s="2" t="s">
        <v>208</v>
      </c>
      <c r="B111" s="3">
        <v>94935</v>
      </c>
      <c r="C111" s="4" t="s">
        <v>209</v>
      </c>
    </row>
    <row r="112" spans="1:4" ht="20" customHeight="1" x14ac:dyDescent="0.15">
      <c r="A112" s="2" t="s">
        <v>210</v>
      </c>
      <c r="B112" s="3">
        <v>93251</v>
      </c>
      <c r="C112" s="4" t="s">
        <v>211</v>
      </c>
    </row>
    <row r="113" spans="1:4" ht="20" customHeight="1" x14ac:dyDescent="0.15">
      <c r="A113" s="2" t="s">
        <v>212</v>
      </c>
      <c r="B113" s="3">
        <v>87636</v>
      </c>
      <c r="C113" s="4" t="s">
        <v>213</v>
      </c>
    </row>
    <row r="114" spans="1:4" ht="20" customHeight="1" x14ac:dyDescent="0.15">
      <c r="A114" s="2" t="s">
        <v>214</v>
      </c>
      <c r="B114" s="3">
        <v>85534</v>
      </c>
      <c r="C114" s="4" t="s">
        <v>215</v>
      </c>
    </row>
    <row r="115" spans="1:4" ht="20" customHeight="1" x14ac:dyDescent="0.15">
      <c r="A115" s="2" t="s">
        <v>216</v>
      </c>
      <c r="B115" s="3">
        <v>73364</v>
      </c>
      <c r="C115" s="4" t="s">
        <v>217</v>
      </c>
    </row>
    <row r="116" spans="1:4" ht="20" customHeight="1" x14ac:dyDescent="0.15">
      <c r="A116" s="2" t="s">
        <v>218</v>
      </c>
      <c r="B116" s="3">
        <v>72126</v>
      </c>
      <c r="C116" s="4" t="s">
        <v>219</v>
      </c>
    </row>
    <row r="117" spans="1:4" ht="20" customHeight="1" x14ac:dyDescent="0.15">
      <c r="A117" s="2" t="s">
        <v>220</v>
      </c>
      <c r="B117" s="3">
        <v>72120</v>
      </c>
      <c r="C117" s="4" t="s">
        <v>221</v>
      </c>
    </row>
    <row r="118" spans="1:4" ht="20" customHeight="1" x14ac:dyDescent="0.15">
      <c r="A118" s="2" t="s">
        <v>222</v>
      </c>
      <c r="B118" s="3">
        <v>59785</v>
      </c>
      <c r="C118" s="4" t="s">
        <v>223</v>
      </c>
    </row>
    <row r="119" spans="1:4" ht="20" customHeight="1" x14ac:dyDescent="0.15">
      <c r="A119" s="2" t="s">
        <v>224</v>
      </c>
      <c r="B119" s="3">
        <v>59324</v>
      </c>
      <c r="C119" s="4" t="s">
        <v>225</v>
      </c>
    </row>
    <row r="120" spans="1:4" ht="20" customHeight="1" x14ac:dyDescent="0.15">
      <c r="A120" s="10" t="s">
        <v>226</v>
      </c>
      <c r="B120" s="3">
        <v>59287</v>
      </c>
      <c r="C120" s="4" t="s">
        <v>227</v>
      </c>
      <c r="D120" s="8">
        <f>0.06/0.005</f>
        <v>12</v>
      </c>
    </row>
    <row r="121" spans="1:4" ht="20" customHeight="1" x14ac:dyDescent="0.15">
      <c r="A121" s="2" t="s">
        <v>228</v>
      </c>
      <c r="B121" s="3">
        <v>58164</v>
      </c>
      <c r="C121" s="4" t="s">
        <v>229</v>
      </c>
    </row>
    <row r="122" spans="1:4" ht="20" customHeight="1" x14ac:dyDescent="0.15">
      <c r="A122" s="2" t="s">
        <v>230</v>
      </c>
      <c r="B122" s="3">
        <v>51364</v>
      </c>
      <c r="C122" s="4" t="s">
        <v>231</v>
      </c>
    </row>
    <row r="123" spans="1:4" ht="20" customHeight="1" x14ac:dyDescent="0.15">
      <c r="A123" s="2" t="s">
        <v>232</v>
      </c>
      <c r="B123" s="3">
        <v>50599</v>
      </c>
      <c r="C123" s="4" t="s">
        <v>233</v>
      </c>
    </row>
    <row r="124" spans="1:4" ht="20" customHeight="1" x14ac:dyDescent="0.15">
      <c r="A124" s="2" t="s">
        <v>234</v>
      </c>
      <c r="B124" s="3">
        <v>49990</v>
      </c>
      <c r="C124" s="4" t="s">
        <v>235</v>
      </c>
    </row>
    <row r="125" spans="1:4" ht="20" customHeight="1" x14ac:dyDescent="0.15">
      <c r="A125" s="2" t="s">
        <v>236</v>
      </c>
      <c r="B125" s="3">
        <v>43134</v>
      </c>
      <c r="C125" s="4" t="s">
        <v>237</v>
      </c>
    </row>
    <row r="126" spans="1:4" ht="20" customHeight="1" x14ac:dyDescent="0.15">
      <c r="A126" s="2" t="s">
        <v>238</v>
      </c>
      <c r="B126" s="3">
        <v>34962</v>
      </c>
      <c r="C126" s="4" t="s">
        <v>239</v>
      </c>
    </row>
    <row r="127" spans="1:4" ht="20" customHeight="1" x14ac:dyDescent="0.15">
      <c r="A127" s="2" t="s">
        <v>240</v>
      </c>
      <c r="B127" s="3">
        <v>32882</v>
      </c>
      <c r="C127" s="4" t="s">
        <v>241</v>
      </c>
    </row>
    <row r="128" spans="1:4" ht="20" customHeight="1" x14ac:dyDescent="0.15">
      <c r="A128" s="2" t="s">
        <v>242</v>
      </c>
      <c r="B128" s="3">
        <v>32620</v>
      </c>
      <c r="C128" s="4" t="s">
        <v>243</v>
      </c>
    </row>
    <row r="129" spans="1:3" ht="20" customHeight="1" x14ac:dyDescent="0.15">
      <c r="A129" s="2" t="s">
        <v>244</v>
      </c>
      <c r="B129" s="3">
        <v>32557</v>
      </c>
      <c r="C129" s="4" t="s">
        <v>245</v>
      </c>
    </row>
    <row r="130" spans="1:3" ht="20" customHeight="1" x14ac:dyDescent="0.15">
      <c r="A130" s="2" t="s">
        <v>246</v>
      </c>
      <c r="B130" s="3">
        <v>32377</v>
      </c>
      <c r="C130" s="4" t="s">
        <v>247</v>
      </c>
    </row>
    <row r="131" spans="1:3" ht="20" customHeight="1" x14ac:dyDescent="0.15">
      <c r="A131" s="2" t="s">
        <v>248</v>
      </c>
      <c r="B131" s="3">
        <v>32329</v>
      </c>
      <c r="C131" s="4" t="s">
        <v>249</v>
      </c>
    </row>
    <row r="132" spans="1:3" ht="20" customHeight="1" x14ac:dyDescent="0.15">
      <c r="A132" s="2" t="s">
        <v>250</v>
      </c>
      <c r="B132" s="3">
        <v>31999</v>
      </c>
      <c r="C132" s="4" t="s">
        <v>251</v>
      </c>
    </row>
    <row r="133" spans="1:3" ht="20" customHeight="1" x14ac:dyDescent="0.15">
      <c r="A133" s="2" t="s">
        <v>252</v>
      </c>
      <c r="B133" s="3">
        <v>31300</v>
      </c>
      <c r="C133" s="4" t="s">
        <v>253</v>
      </c>
    </row>
    <row r="134" spans="1:3" ht="20" customHeight="1" x14ac:dyDescent="0.15">
      <c r="A134" s="2" t="s">
        <v>254</v>
      </c>
      <c r="B134" s="3">
        <v>30666</v>
      </c>
      <c r="C134" s="4" t="s">
        <v>255</v>
      </c>
    </row>
    <row r="135" spans="1:3" ht="20" customHeight="1" x14ac:dyDescent="0.15">
      <c r="A135" s="2" t="s">
        <v>256</v>
      </c>
      <c r="B135" s="3">
        <v>29646</v>
      </c>
      <c r="C135" s="4" t="s">
        <v>257</v>
      </c>
    </row>
    <row r="136" spans="1:3" ht="20" customHeight="1" x14ac:dyDescent="0.15">
      <c r="A136" s="2" t="s">
        <v>258</v>
      </c>
      <c r="B136" s="3">
        <v>25443</v>
      </c>
      <c r="C136" s="4" t="s">
        <v>259</v>
      </c>
    </row>
    <row r="137" spans="1:3" ht="20" customHeight="1" x14ac:dyDescent="0.15">
      <c r="A137" s="2" t="s">
        <v>260</v>
      </c>
      <c r="B137" s="3">
        <v>24634</v>
      </c>
      <c r="C137" s="4" t="s">
        <v>261</v>
      </c>
    </row>
    <row r="138" spans="1:3" ht="20" customHeight="1" x14ac:dyDescent="0.15">
      <c r="A138" s="2" t="s">
        <v>262</v>
      </c>
      <c r="B138" s="3">
        <v>22995</v>
      </c>
      <c r="C138" s="4" t="s">
        <v>263</v>
      </c>
    </row>
    <row r="139" spans="1:3" ht="20" customHeight="1" x14ac:dyDescent="0.15">
      <c r="A139" s="2" t="s">
        <v>264</v>
      </c>
      <c r="B139" s="3">
        <v>22804</v>
      </c>
      <c r="C139" s="4" t="s">
        <v>265</v>
      </c>
    </row>
    <row r="140" spans="1:3" ht="20" customHeight="1" x14ac:dyDescent="0.15">
      <c r="A140" s="2" t="s">
        <v>266</v>
      </c>
      <c r="B140" s="3">
        <v>20191</v>
      </c>
      <c r="C140" s="4" t="s">
        <v>267</v>
      </c>
    </row>
    <row r="141" spans="1:3" ht="20" customHeight="1" x14ac:dyDescent="0.15">
      <c r="A141" s="2" t="s">
        <v>268</v>
      </c>
      <c r="B141" s="3">
        <v>19842</v>
      </c>
      <c r="C141" s="4" t="s">
        <v>269</v>
      </c>
    </row>
    <row r="142" spans="1:3" ht="20" customHeight="1" x14ac:dyDescent="0.15">
      <c r="A142" s="2" t="s">
        <v>270</v>
      </c>
      <c r="B142" s="3">
        <v>14666</v>
      </c>
      <c r="C142" s="4" t="s">
        <v>271</v>
      </c>
    </row>
    <row r="143" spans="1:3" ht="20" customHeight="1" x14ac:dyDescent="0.15">
      <c r="A143" s="2" t="s">
        <v>272</v>
      </c>
      <c r="B143" s="3">
        <v>13678</v>
      </c>
      <c r="C143" s="4" t="s">
        <v>273</v>
      </c>
    </row>
    <row r="144" spans="1:3" ht="20" customHeight="1" x14ac:dyDescent="0.15">
      <c r="A144" s="2" t="s">
        <v>274</v>
      </c>
      <c r="B144" s="3">
        <v>12417</v>
      </c>
      <c r="C144" s="4" t="s">
        <v>275</v>
      </c>
    </row>
    <row r="145" spans="1:3" ht="20" customHeight="1" x14ac:dyDescent="0.15">
      <c r="A145" s="2" t="s">
        <v>276</v>
      </c>
      <c r="B145" s="3">
        <v>12280</v>
      </c>
      <c r="C145" s="4" t="s">
        <v>277</v>
      </c>
    </row>
    <row r="146" spans="1:3" ht="20" customHeight="1" x14ac:dyDescent="0.15">
      <c r="A146" s="2" t="s">
        <v>278</v>
      </c>
      <c r="B146" s="3">
        <v>11919</v>
      </c>
      <c r="C146" s="4" t="s">
        <v>279</v>
      </c>
    </row>
    <row r="147" spans="1:3" ht="20" customHeight="1" x14ac:dyDescent="0.15">
      <c r="A147" s="2" t="s">
        <v>280</v>
      </c>
      <c r="B147" s="3">
        <v>11730</v>
      </c>
      <c r="C147" s="4" t="s">
        <v>281</v>
      </c>
    </row>
    <row r="148" spans="1:3" ht="20" customHeight="1" x14ac:dyDescent="0.15">
      <c r="A148" s="2" t="s">
        <v>282</v>
      </c>
      <c r="B148" s="3">
        <v>9352</v>
      </c>
      <c r="C148" s="4" t="s">
        <v>283</v>
      </c>
    </row>
    <row r="149" spans="1:3" ht="20" customHeight="1" x14ac:dyDescent="0.15">
      <c r="A149" s="2" t="s">
        <v>284</v>
      </c>
      <c r="B149" s="3">
        <v>8818</v>
      </c>
      <c r="C149" s="4" t="s">
        <v>285</v>
      </c>
    </row>
    <row r="150" spans="1:3" ht="20" customHeight="1" x14ac:dyDescent="0.15">
      <c r="A150" s="2" t="s">
        <v>286</v>
      </c>
      <c r="B150" s="3">
        <v>8476</v>
      </c>
      <c r="C150" s="4" t="s">
        <v>287</v>
      </c>
    </row>
    <row r="151" spans="1:3" ht="20" customHeight="1" x14ac:dyDescent="0.15">
      <c r="A151" s="2" t="s">
        <v>288</v>
      </c>
      <c r="B151" s="3">
        <v>7000</v>
      </c>
      <c r="C151" s="4" t="s">
        <v>289</v>
      </c>
    </row>
    <row r="152" spans="1:3" ht="20" customHeight="1" x14ac:dyDescent="0.15">
      <c r="A152" s="2" t="s">
        <v>290</v>
      </c>
      <c r="B152" s="3">
        <v>6571</v>
      </c>
      <c r="C152" s="4" t="s">
        <v>291</v>
      </c>
    </row>
    <row r="153" spans="1:3" ht="20" customHeight="1" x14ac:dyDescent="0.15">
      <c r="A153" s="2" t="s">
        <v>292</v>
      </c>
      <c r="B153" s="3">
        <v>5990</v>
      </c>
      <c r="C153" s="4" t="s">
        <v>293</v>
      </c>
    </row>
    <row r="154" spans="1:3" ht="20" customHeight="1" x14ac:dyDescent="0.15">
      <c r="A154" s="2" t="s">
        <v>294</v>
      </c>
      <c r="B154" s="3">
        <v>5234</v>
      </c>
      <c r="C154" s="4" t="s">
        <v>295</v>
      </c>
    </row>
    <row r="155" spans="1:3" ht="20" customHeight="1" x14ac:dyDescent="0.15">
      <c r="A155" s="2" t="s">
        <v>296</v>
      </c>
      <c r="B155" s="3">
        <v>5106</v>
      </c>
      <c r="C155" s="4" t="s">
        <v>297</v>
      </c>
    </row>
    <row r="156" spans="1:3" ht="20" customHeight="1" x14ac:dyDescent="0.15">
      <c r="A156" s="2" t="s">
        <v>298</v>
      </c>
      <c r="B156" s="3">
        <v>5006</v>
      </c>
      <c r="C156" s="4" t="s">
        <v>299</v>
      </c>
    </row>
    <row r="157" spans="1:3" ht="20" customHeight="1" x14ac:dyDescent="0.15">
      <c r="A157" s="2" t="s">
        <v>300</v>
      </c>
      <c r="B157" s="3">
        <v>4466</v>
      </c>
      <c r="C157" s="4" t="s">
        <v>301</v>
      </c>
    </row>
    <row r="158" spans="1:3" ht="20" customHeight="1" x14ac:dyDescent="0.15">
      <c r="A158" s="2" t="s">
        <v>302</v>
      </c>
      <c r="B158" s="3">
        <v>3895</v>
      </c>
      <c r="C158" s="4" t="s">
        <v>303</v>
      </c>
    </row>
    <row r="159" spans="1:3" ht="20" customHeight="1" x14ac:dyDescent="0.15">
      <c r="A159" s="2" t="s">
        <v>304</v>
      </c>
      <c r="B159" s="3">
        <v>3885</v>
      </c>
      <c r="C159" s="4" t="s">
        <v>305</v>
      </c>
    </row>
    <row r="160" spans="1:3" ht="20" customHeight="1" x14ac:dyDescent="0.15">
      <c r="A160" s="2" t="s">
        <v>306</v>
      </c>
      <c r="B160" s="3">
        <v>3859</v>
      </c>
      <c r="C160" s="4" t="s">
        <v>307</v>
      </c>
    </row>
    <row r="161" spans="1:3" ht="20" customHeight="1" x14ac:dyDescent="0.15">
      <c r="A161" s="2" t="s">
        <v>308</v>
      </c>
      <c r="B161" s="3">
        <v>3688</v>
      </c>
      <c r="C161" s="4" t="s">
        <v>309</v>
      </c>
    </row>
    <row r="162" spans="1:3" ht="20" customHeight="1" x14ac:dyDescent="0.15">
      <c r="A162" s="2" t="s">
        <v>310</v>
      </c>
      <c r="B162" s="3">
        <v>3674</v>
      </c>
      <c r="C162" s="4" t="s">
        <v>311</v>
      </c>
    </row>
    <row r="163" spans="1:3" ht="20" customHeight="1" x14ac:dyDescent="0.15">
      <c r="A163" s="2" t="s">
        <v>312</v>
      </c>
      <c r="B163" s="3">
        <v>3412</v>
      </c>
      <c r="C163" s="4" t="s">
        <v>313</v>
      </c>
    </row>
    <row r="164" spans="1:3" ht="20" customHeight="1" x14ac:dyDescent="0.15">
      <c r="A164" s="2" t="s">
        <v>314</v>
      </c>
      <c r="B164" s="3">
        <v>3263</v>
      </c>
      <c r="C164" s="4" t="s">
        <v>315</v>
      </c>
    </row>
    <row r="165" spans="1:3" ht="20" customHeight="1" x14ac:dyDescent="0.15">
      <c r="A165" s="2" t="s">
        <v>316</v>
      </c>
      <c r="B165" s="3">
        <v>3053</v>
      </c>
      <c r="C165" s="4" t="s">
        <v>317</v>
      </c>
    </row>
    <row r="166" spans="1:3" ht="20" customHeight="1" x14ac:dyDescent="0.15">
      <c r="A166" s="2" t="s">
        <v>318</v>
      </c>
      <c r="B166" s="3">
        <v>2851</v>
      </c>
      <c r="C166" s="4" t="s">
        <v>319</v>
      </c>
    </row>
    <row r="167" spans="1:3" ht="20" customHeight="1" x14ac:dyDescent="0.15">
      <c r="A167" s="2" t="s">
        <v>320</v>
      </c>
      <c r="B167" s="3">
        <v>2504</v>
      </c>
      <c r="C167" s="4" t="s">
        <v>321</v>
      </c>
    </row>
    <row r="168" spans="1:3" ht="20" customHeight="1" x14ac:dyDescent="0.15">
      <c r="A168" s="2" t="s">
        <v>322</v>
      </c>
      <c r="B168" s="3">
        <v>1076</v>
      </c>
      <c r="C168" s="4" t="s">
        <v>323</v>
      </c>
    </row>
    <row r="169" spans="1:3" ht="20" customHeight="1" x14ac:dyDescent="0.15">
      <c r="A169" s="2" t="s">
        <v>324</v>
      </c>
      <c r="B169" s="3">
        <v>554</v>
      </c>
      <c r="C169" s="4" t="s">
        <v>325</v>
      </c>
    </row>
    <row r="170" spans="1:3" ht="20" customHeight="1" x14ac:dyDescent="0.15">
      <c r="A170" s="2" t="s">
        <v>326</v>
      </c>
      <c r="B170" s="3">
        <v>527</v>
      </c>
      <c r="C170" s="4" t="s">
        <v>327</v>
      </c>
    </row>
  </sheetData>
  <hyperlinks>
    <hyperlink ref="A1" r:id="rId1" display="%0b%0dPlastic Pollution by Country 2022 - World Population Review%0dhttps:/worldpopulationreview.com › country-rankings%0d" xr:uid="{1717B376-F9DB-F845-AEA1-5C33AF90801E}"/>
    <hyperlink ref="A2" r:id="rId2" display="%0b%0dPlastic Pollution by Country 2022 - World Population Review%0dhttps:/worldpopulationreview.com › country-rankings%0d" xr:uid="{CD36DE04-EE33-F844-9B27-843DC6BC2A42}"/>
    <hyperlink ref="A5" r:id="rId3" display="https://worldpopulationreview.com/countries/sudan-population" xr:uid="{0FBF0964-B615-8249-BB8D-7BAEFF284F69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csvData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2022-04-26T03:14:14Z</dcterms:modified>
</cp:coreProperties>
</file>